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8735" windowHeight="8640" activeTab="1"/>
  </bookViews>
  <sheets>
    <sheet name="Gráfico1" sheetId="4" r:id="rId1"/>
    <sheet name="Hoja1" sheetId="1" r:id="rId2"/>
    <sheet name="Hoja2" sheetId="2" r:id="rId3"/>
    <sheet name="Hoja3" sheetId="3" r:id="rId4"/>
  </sheets>
  <calcPr calcId="124519"/>
</workbook>
</file>

<file path=xl/calcChain.xml><?xml version="1.0" encoding="utf-8"?>
<calcChain xmlns="http://schemas.openxmlformats.org/spreadsheetml/2006/main">
  <c r="F1" i="1"/>
  <c r="K69"/>
  <c r="J69"/>
  <c r="K68"/>
  <c r="J68"/>
  <c r="L67"/>
  <c r="L7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L45" s="1"/>
  <c r="L46" s="1"/>
  <c r="L47" s="1"/>
  <c r="L48" s="1"/>
  <c r="L49" s="1"/>
  <c r="L50" s="1"/>
  <c r="L51" s="1"/>
  <c r="L52" s="1"/>
  <c r="L53" s="1"/>
  <c r="L54" s="1"/>
  <c r="L55" s="1"/>
  <c r="L56" s="1"/>
  <c r="L57" s="1"/>
  <c r="L58" s="1"/>
  <c r="L59" s="1"/>
  <c r="L60" s="1"/>
  <c r="L61" s="1"/>
  <c r="L62" s="1"/>
  <c r="L63" s="1"/>
  <c r="L64" s="1"/>
  <c r="L65" s="1"/>
  <c r="L66" s="1"/>
  <c r="L6"/>
  <c r="K67"/>
  <c r="J67"/>
  <c r="K66"/>
  <c r="J66"/>
  <c r="K65"/>
  <c r="J65"/>
  <c r="K64"/>
  <c r="J64"/>
  <c r="K63"/>
  <c r="J63"/>
  <c r="K62"/>
  <c r="J62"/>
  <c r="K61"/>
  <c r="J61"/>
  <c r="K60"/>
  <c r="J60"/>
  <c r="K59"/>
  <c r="J59"/>
  <c r="K58"/>
  <c r="J58"/>
  <c r="K57"/>
  <c r="J57"/>
  <c r="K56"/>
  <c r="J56"/>
  <c r="K55"/>
  <c r="J55"/>
  <c r="K54"/>
  <c r="J54"/>
  <c r="K53"/>
  <c r="J53"/>
  <c r="K52"/>
  <c r="J52"/>
  <c r="K51"/>
  <c r="J51"/>
  <c r="K50"/>
  <c r="J50"/>
  <c r="K49"/>
  <c r="J49"/>
  <c r="K48"/>
  <c r="J48"/>
  <c r="K47"/>
  <c r="J47"/>
  <c r="K46"/>
  <c r="J46"/>
  <c r="K45"/>
  <c r="J45"/>
  <c r="K44"/>
  <c r="J44"/>
  <c r="K43"/>
  <c r="J43"/>
  <c r="K42"/>
  <c r="J42"/>
  <c r="K41"/>
  <c r="J41"/>
  <c r="K40"/>
  <c r="J40"/>
  <c r="K39"/>
  <c r="J39"/>
  <c r="K38"/>
  <c r="J38"/>
  <c r="K37"/>
  <c r="J37"/>
  <c r="K36"/>
  <c r="J36"/>
  <c r="K35"/>
  <c r="J35"/>
  <c r="K34"/>
  <c r="J34"/>
  <c r="K33"/>
  <c r="J33"/>
  <c r="K32"/>
  <c r="J32"/>
  <c r="K31"/>
  <c r="J31"/>
  <c r="K30"/>
  <c r="J30"/>
  <c r="K29"/>
  <c r="J29"/>
  <c r="K28"/>
  <c r="J28"/>
  <c r="K27"/>
  <c r="J27"/>
  <c r="K26"/>
  <c r="J26"/>
  <c r="K25"/>
  <c r="J25"/>
  <c r="K24"/>
  <c r="J24"/>
  <c r="K23"/>
  <c r="J23"/>
  <c r="K22"/>
  <c r="J22"/>
  <c r="K21"/>
  <c r="J21"/>
  <c r="K20"/>
  <c r="J20"/>
  <c r="K19"/>
  <c r="J19"/>
  <c r="K18"/>
  <c r="J18"/>
  <c r="K17"/>
  <c r="J17"/>
  <c r="K16"/>
  <c r="J16"/>
  <c r="K15"/>
  <c r="J15"/>
  <c r="K14"/>
  <c r="J14"/>
  <c r="K13"/>
  <c r="J13"/>
  <c r="K12"/>
  <c r="J12"/>
  <c r="K11"/>
  <c r="J11"/>
  <c r="K10"/>
  <c r="J10"/>
  <c r="K9"/>
  <c r="J9"/>
  <c r="K8"/>
  <c r="J8"/>
  <c r="K7"/>
  <c r="J7"/>
  <c r="K6"/>
  <c r="J6"/>
  <c r="K5"/>
  <c r="J5"/>
  <c r="D1"/>
  <c r="F62"/>
  <c r="F37"/>
  <c r="F36"/>
  <c r="F35"/>
  <c r="F31"/>
  <c r="F29"/>
  <c r="F27"/>
  <c r="F23"/>
  <c r="F22"/>
  <c r="F21"/>
  <c r="F17"/>
  <c r="F14"/>
  <c r="F13"/>
  <c r="I10"/>
  <c r="G102"/>
  <c r="E102"/>
  <c r="G101"/>
  <c r="E101"/>
  <c r="G100"/>
  <c r="E100"/>
  <c r="G99"/>
  <c r="E99"/>
  <c r="G98"/>
  <c r="E98"/>
  <c r="G97"/>
  <c r="E97"/>
  <c r="G96"/>
  <c r="E96"/>
  <c r="G95"/>
  <c r="E95"/>
  <c r="G94"/>
  <c r="E94"/>
  <c r="G93"/>
  <c r="E93"/>
  <c r="G92"/>
  <c r="E92"/>
  <c r="G91"/>
  <c r="E91"/>
  <c r="G90"/>
  <c r="E90"/>
  <c r="G89"/>
  <c r="E89"/>
  <c r="G88"/>
  <c r="E88"/>
  <c r="G87"/>
  <c r="E87"/>
  <c r="G86"/>
  <c r="E86"/>
  <c r="G85"/>
  <c r="E85"/>
  <c r="G84"/>
  <c r="E84"/>
  <c r="G83"/>
  <c r="E83"/>
  <c r="G82"/>
  <c r="E82"/>
  <c r="G81"/>
  <c r="E81"/>
  <c r="G80"/>
  <c r="E80"/>
  <c r="G79"/>
  <c r="E79"/>
  <c r="G78"/>
  <c r="E78"/>
  <c r="G77"/>
  <c r="E77"/>
  <c r="G76"/>
  <c r="E76"/>
  <c r="G75"/>
  <c r="E75"/>
  <c r="G74"/>
  <c r="E74"/>
  <c r="G73"/>
  <c r="E73"/>
  <c r="G72"/>
  <c r="E72"/>
  <c r="G71"/>
  <c r="E71"/>
  <c r="G70"/>
  <c r="E70"/>
  <c r="G69"/>
  <c r="E69"/>
  <c r="G68"/>
  <c r="E68"/>
  <c r="G67"/>
  <c r="E67"/>
  <c r="G66"/>
  <c r="E66"/>
  <c r="G65"/>
  <c r="E65"/>
  <c r="G64"/>
  <c r="E64"/>
  <c r="G63"/>
  <c r="E63"/>
  <c r="E62"/>
  <c r="G61"/>
  <c r="E61"/>
  <c r="G60"/>
  <c r="E60"/>
  <c r="G59"/>
  <c r="E59"/>
  <c r="G58"/>
  <c r="E58"/>
  <c r="G57"/>
  <c r="E57"/>
  <c r="G56"/>
  <c r="E56"/>
  <c r="G55"/>
  <c r="E55"/>
  <c r="G54"/>
  <c r="E54"/>
  <c r="G53"/>
  <c r="E53"/>
  <c r="G52"/>
  <c r="E52"/>
  <c r="G51"/>
  <c r="E51"/>
  <c r="G50"/>
  <c r="E50"/>
  <c r="G49"/>
  <c r="E49"/>
  <c r="G48"/>
  <c r="E48"/>
  <c r="G47"/>
  <c r="E47"/>
  <c r="G46"/>
  <c r="E46"/>
  <c r="G45"/>
  <c r="E45"/>
  <c r="G44"/>
  <c r="E44"/>
  <c r="G43"/>
  <c r="E43"/>
  <c r="G42"/>
  <c r="E42"/>
  <c r="G41"/>
  <c r="E41"/>
  <c r="G40"/>
  <c r="E40"/>
  <c r="G39"/>
  <c r="E39"/>
  <c r="G38"/>
  <c r="E38"/>
  <c r="E37"/>
  <c r="E36"/>
  <c r="E35"/>
  <c r="G34"/>
  <c r="E34"/>
  <c r="G33"/>
  <c r="E33"/>
  <c r="G32"/>
  <c r="E32"/>
  <c r="E31"/>
  <c r="G30"/>
  <c r="E30"/>
  <c r="E29"/>
  <c r="G28"/>
  <c r="E28"/>
  <c r="E27"/>
  <c r="G26"/>
  <c r="E26"/>
  <c r="G25"/>
  <c r="E25"/>
  <c r="G24"/>
  <c r="E24"/>
  <c r="G20"/>
  <c r="E20"/>
  <c r="G19"/>
  <c r="E19"/>
  <c r="G18"/>
  <c r="E18"/>
  <c r="G16"/>
  <c r="E16"/>
  <c r="G15"/>
  <c r="E15"/>
  <c r="G12"/>
  <c r="E12"/>
  <c r="G11"/>
  <c r="E11"/>
  <c r="G10"/>
  <c r="E10"/>
  <c r="G9"/>
  <c r="E9"/>
  <c r="G8"/>
  <c r="E8"/>
  <c r="F8" s="1"/>
  <c r="F9" s="1"/>
  <c r="C8"/>
  <c r="E7"/>
  <c r="G7"/>
  <c r="F7"/>
  <c r="C6"/>
  <c r="F6"/>
  <c r="C7" s="1"/>
  <c r="G6"/>
  <c r="G5"/>
  <c r="F5"/>
  <c r="F4"/>
  <c r="E5"/>
  <c r="C5"/>
  <c r="F10" l="1"/>
  <c r="C10"/>
  <c r="C9"/>
  <c r="F11" l="1"/>
  <c r="I11" s="1"/>
  <c r="C11"/>
  <c r="F12" l="1"/>
  <c r="I12" s="1"/>
  <c r="C12"/>
  <c r="I13" l="1"/>
  <c r="C13"/>
  <c r="I14" l="1"/>
  <c r="C14"/>
  <c r="F15" l="1"/>
  <c r="I15" s="1"/>
  <c r="C15"/>
  <c r="F16" l="1"/>
  <c r="I16" s="1"/>
  <c r="C16"/>
  <c r="I17" l="1"/>
  <c r="C17"/>
  <c r="F18" l="1"/>
  <c r="I18" s="1"/>
  <c r="C18"/>
  <c r="F19" l="1"/>
  <c r="I19" s="1"/>
  <c r="C19"/>
  <c r="F20" l="1"/>
  <c r="I20" s="1"/>
  <c r="C20"/>
  <c r="I21" l="1"/>
  <c r="C21"/>
  <c r="I22" l="1"/>
  <c r="C22"/>
  <c r="I23" l="1"/>
  <c r="C23"/>
  <c r="F24" l="1"/>
  <c r="I24" s="1"/>
  <c r="C24"/>
  <c r="F25" l="1"/>
  <c r="I25" s="1"/>
  <c r="C25"/>
  <c r="F26" l="1"/>
  <c r="I26" s="1"/>
  <c r="C26"/>
  <c r="I27" l="1"/>
  <c r="C27"/>
  <c r="F28" l="1"/>
  <c r="I28" s="1"/>
  <c r="C28"/>
  <c r="I29" l="1"/>
  <c r="C29"/>
  <c r="F30" l="1"/>
  <c r="I30" s="1"/>
  <c r="C30"/>
  <c r="I31" l="1"/>
  <c r="C31"/>
  <c r="F32" l="1"/>
  <c r="I32" s="1"/>
  <c r="C32"/>
  <c r="F33" l="1"/>
  <c r="I33" s="1"/>
  <c r="C33"/>
  <c r="F34" l="1"/>
  <c r="I34" s="1"/>
  <c r="C34"/>
  <c r="I35" l="1"/>
  <c r="C35"/>
  <c r="I36" l="1"/>
  <c r="C36"/>
  <c r="I37" l="1"/>
  <c r="C37"/>
  <c r="F38" l="1"/>
  <c r="I38" s="1"/>
  <c r="C38"/>
  <c r="F39" l="1"/>
  <c r="I39" s="1"/>
  <c r="C39"/>
  <c r="F40" l="1"/>
  <c r="I40" s="1"/>
  <c r="C40"/>
  <c r="F41" l="1"/>
  <c r="I41" s="1"/>
  <c r="C41"/>
  <c r="F42" l="1"/>
  <c r="I42" s="1"/>
  <c r="C42"/>
  <c r="F43" l="1"/>
  <c r="I43" s="1"/>
  <c r="C43"/>
  <c r="F44" l="1"/>
  <c r="I44" s="1"/>
  <c r="C44"/>
  <c r="F45" l="1"/>
  <c r="I45" s="1"/>
  <c r="C45"/>
  <c r="F46" l="1"/>
  <c r="I46" s="1"/>
  <c r="C46"/>
  <c r="F47" l="1"/>
  <c r="I47" s="1"/>
  <c r="C47"/>
  <c r="F48" l="1"/>
  <c r="I48" s="1"/>
  <c r="C48"/>
  <c r="F49" l="1"/>
  <c r="I49" s="1"/>
  <c r="C49"/>
  <c r="F50" l="1"/>
  <c r="I50" s="1"/>
  <c r="C50"/>
  <c r="F51" l="1"/>
  <c r="I51" s="1"/>
  <c r="C51"/>
  <c r="F52" l="1"/>
  <c r="I52" s="1"/>
  <c r="C52"/>
  <c r="F53" l="1"/>
  <c r="I53" s="1"/>
  <c r="C53"/>
  <c r="F54" l="1"/>
  <c r="I54" s="1"/>
  <c r="C54"/>
  <c r="F55" l="1"/>
  <c r="I55" s="1"/>
  <c r="C55"/>
  <c r="F56" l="1"/>
  <c r="I56" s="1"/>
  <c r="C56"/>
  <c r="F57" l="1"/>
  <c r="I57" s="1"/>
  <c r="C57"/>
  <c r="F58" l="1"/>
  <c r="I58" s="1"/>
  <c r="C58"/>
  <c r="F59" l="1"/>
  <c r="I59" s="1"/>
  <c r="C59"/>
  <c r="F60" l="1"/>
  <c r="I60" s="1"/>
  <c r="C60"/>
  <c r="F61" l="1"/>
  <c r="I61" s="1"/>
  <c r="C61"/>
  <c r="I62" l="1"/>
  <c r="C62"/>
  <c r="F63" l="1"/>
  <c r="I63" s="1"/>
  <c r="C63"/>
  <c r="F64" l="1"/>
  <c r="I64" s="1"/>
  <c r="C64"/>
  <c r="F65" l="1"/>
  <c r="I65" s="1"/>
  <c r="C65"/>
  <c r="F66" l="1"/>
  <c r="I66" s="1"/>
  <c r="C66"/>
  <c r="F67" l="1"/>
  <c r="I67" s="1"/>
  <c r="C67"/>
  <c r="F68" l="1"/>
  <c r="I68" s="1"/>
  <c r="C68"/>
  <c r="F69" l="1"/>
  <c r="I69" s="1"/>
  <c r="C69"/>
  <c r="F70" l="1"/>
  <c r="I70" s="1"/>
  <c r="C70"/>
  <c r="F71" l="1"/>
  <c r="I71" s="1"/>
  <c r="C71"/>
  <c r="F72" l="1"/>
  <c r="I72" s="1"/>
  <c r="C72"/>
  <c r="F73" l="1"/>
  <c r="I73" s="1"/>
  <c r="C73"/>
  <c r="F74" l="1"/>
  <c r="I74" s="1"/>
  <c r="C74"/>
  <c r="F75" l="1"/>
  <c r="I75" s="1"/>
  <c r="C75"/>
  <c r="F76" l="1"/>
  <c r="I76" s="1"/>
  <c r="C76"/>
  <c r="F77" l="1"/>
  <c r="I77" s="1"/>
  <c r="C77"/>
  <c r="F78" l="1"/>
  <c r="I78" s="1"/>
  <c r="C78"/>
  <c r="F79" l="1"/>
  <c r="I79" s="1"/>
  <c r="C79"/>
  <c r="F80" l="1"/>
  <c r="I80" s="1"/>
  <c r="C80"/>
  <c r="F81" l="1"/>
  <c r="I81" s="1"/>
  <c r="C81"/>
  <c r="F82" l="1"/>
  <c r="I82" s="1"/>
  <c r="C82"/>
  <c r="F83" l="1"/>
  <c r="I83" s="1"/>
  <c r="C83"/>
  <c r="F84" l="1"/>
  <c r="I84" s="1"/>
  <c r="C84"/>
  <c r="F85" l="1"/>
  <c r="I85" s="1"/>
  <c r="C85"/>
  <c r="F86" l="1"/>
  <c r="I86" s="1"/>
  <c r="C86"/>
  <c r="F87" l="1"/>
  <c r="I87" s="1"/>
  <c r="C87"/>
  <c r="F88" l="1"/>
  <c r="I88" s="1"/>
  <c r="C88"/>
  <c r="F89" l="1"/>
  <c r="I89" s="1"/>
  <c r="C89"/>
  <c r="F90" l="1"/>
  <c r="I90" s="1"/>
  <c r="C90"/>
  <c r="F91" l="1"/>
  <c r="I91" s="1"/>
  <c r="C91"/>
  <c r="F92" l="1"/>
  <c r="I92" s="1"/>
  <c r="C92"/>
  <c r="F93" l="1"/>
  <c r="I93" s="1"/>
  <c r="C93"/>
  <c r="F94" l="1"/>
  <c r="I94" s="1"/>
  <c r="C94"/>
  <c r="F95" l="1"/>
  <c r="I95" s="1"/>
  <c r="C95"/>
  <c r="F96" l="1"/>
  <c r="I96" s="1"/>
  <c r="C96"/>
  <c r="F97" l="1"/>
  <c r="I97" s="1"/>
  <c r="C97"/>
  <c r="F98" l="1"/>
  <c r="I98" s="1"/>
  <c r="C98"/>
  <c r="F99" l="1"/>
  <c r="I99" s="1"/>
  <c r="C99"/>
  <c r="F100" l="1"/>
  <c r="I100" s="1"/>
  <c r="C100"/>
  <c r="F101" l="1"/>
  <c r="I101" s="1"/>
  <c r="C101"/>
  <c r="F102" l="1"/>
  <c r="I102" s="1"/>
  <c r="C102"/>
</calcChain>
</file>

<file path=xl/sharedStrings.xml><?xml version="1.0" encoding="utf-8"?>
<sst xmlns="http://schemas.openxmlformats.org/spreadsheetml/2006/main" count="36" uniqueCount="15">
  <si>
    <t>entrada</t>
  </si>
  <si>
    <t>resultado</t>
  </si>
  <si>
    <t xml:space="preserve"> </t>
  </si>
  <si>
    <t>fixed risk</t>
  </si>
  <si>
    <t>stoploss</t>
  </si>
  <si>
    <t>coje la mitad</t>
  </si>
  <si>
    <t>saca</t>
  </si>
  <si>
    <t>repone</t>
  </si>
  <si>
    <t>años</t>
  </si>
  <si>
    <t>promedio</t>
  </si>
  <si>
    <t>acierta</t>
  </si>
  <si>
    <t>falla</t>
  </si>
  <si>
    <t xml:space="preserve">conclusion: los numeros hablan por si solos es un desastre, se entra y sale tarde, esta plagado de señales falsas, y la mayor parte del tiempo reponiendo </t>
  </si>
  <si>
    <t>realizacion: un programita para calcular el coste de las acciones, las señales vienen de bolsamania con el oscilador de precios exponencial de 5 y 10 en barras diarias</t>
  </si>
  <si>
    <t>una pequeña esperanza: seria usar la zona de maximos y minimos en el oscilador de precios, cuando suben las barras del OP entonces comprar y si las barras son mas pequeñas, o poner stoploss o salir…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</si>
</sst>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8" formatCode="#,##0.00\ &quot;€&quot;;[Red]\-#,##0.00\ &quot;€&quot;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6" fontId="0" fillId="0" borderId="0" xfId="0" applyNumberFormat="1"/>
    <xf numFmtId="0" fontId="1" fillId="0" borderId="0" xfId="0" applyFont="1"/>
    <xf numFmtId="1" fontId="0" fillId="0" borderId="0" xfId="0" applyNumberFormat="1"/>
    <xf numFmtId="8" fontId="0" fillId="0" borderId="0" xfId="0" applyNumberFormat="1"/>
    <xf numFmtId="14" fontId="0" fillId="0" borderId="0" xfId="0" applyNumberFormat="1"/>
    <xf numFmtId="14" fontId="0" fillId="0" borderId="0" xfId="0" quotePrefix="1" applyNumberFormat="1"/>
    <xf numFmtId="2" fontId="0" fillId="0" borderId="0" xfId="0" applyNumberFormat="1"/>
    <xf numFmtId="10" fontId="2" fillId="0" borderId="0" xfId="0" applyNumberFormat="1" applyFont="1"/>
    <xf numFmtId="10" fontId="3" fillId="0" borderId="0" xfId="0" applyNumberFormat="1" applyFont="1"/>
    <xf numFmtId="10" fontId="4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title>
      <c:tx>
        <c:rich>
          <a:bodyPr/>
          <a:lstStyle/>
          <a:p>
            <a:pPr>
              <a:defRPr/>
            </a:pPr>
            <a:r>
              <a:rPr lang="es-ES"/>
              <a:t>Saldos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val>
            <c:numRef>
              <c:f>Hoja1!$F$4:$F$66</c:f>
              <c:numCache>
                <c:formatCode>General</c:formatCode>
                <c:ptCount val="63"/>
                <c:pt idx="0">
                  <c:v>3000</c:v>
                </c:pt>
                <c:pt idx="1">
                  <c:v>3267.5</c:v>
                </c:pt>
                <c:pt idx="2">
                  <c:v>3228.5</c:v>
                </c:pt>
                <c:pt idx="3">
                  <c:v>3127.5</c:v>
                </c:pt>
                <c:pt idx="4">
                  <c:v>3170</c:v>
                </c:pt>
                <c:pt idx="5">
                  <c:v>3100</c:v>
                </c:pt>
                <c:pt idx="6">
                  <c:v>2965</c:v>
                </c:pt>
                <c:pt idx="7">
                  <c:v>2868</c:v>
                </c:pt>
                <c:pt idx="8">
                  <c:v>2794</c:v>
                </c:pt>
                <c:pt idx="9" formatCode="#,##0\ &quot;€&quot;;[Red]\-#,##0\ &quot;€&quot;">
                  <c:v>2923</c:v>
                </c:pt>
                <c:pt idx="10" formatCode="#,##0\ &quot;€&quot;;[Red]\-#,##0\ &quot;€&quot;">
                  <c:v>2969</c:v>
                </c:pt>
                <c:pt idx="11">
                  <c:v>2930</c:v>
                </c:pt>
                <c:pt idx="12">
                  <c:v>2929.7</c:v>
                </c:pt>
                <c:pt idx="13" formatCode="#,##0\ &quot;€&quot;;[Red]\-#,##0\ &quot;€&quot;">
                  <c:v>2952.7</c:v>
                </c:pt>
                <c:pt idx="14">
                  <c:v>2897.7</c:v>
                </c:pt>
                <c:pt idx="15">
                  <c:v>2820.7</c:v>
                </c:pt>
                <c:pt idx="16">
                  <c:v>2777.7</c:v>
                </c:pt>
                <c:pt idx="17" formatCode="#,##0\ &quot;€&quot;;[Red]\-#,##0\ &quot;€&quot;">
                  <c:v>2789.7</c:v>
                </c:pt>
                <c:pt idx="18" formatCode="#,##0\ &quot;€&quot;;[Red]\-#,##0\ &quot;€&quot;">
                  <c:v>2896.7</c:v>
                </c:pt>
                <c:pt idx="19" formatCode="#,##0\ &quot;€&quot;;[Red]\-#,##0\ &quot;€&quot;">
                  <c:v>2900.7</c:v>
                </c:pt>
                <c:pt idx="20">
                  <c:v>2890.7</c:v>
                </c:pt>
                <c:pt idx="21">
                  <c:v>2769.7</c:v>
                </c:pt>
                <c:pt idx="22">
                  <c:v>2689.7</c:v>
                </c:pt>
                <c:pt idx="23" formatCode="#,##0\ &quot;€&quot;;[Red]\-#,##0\ &quot;€&quot;">
                  <c:v>2705.7</c:v>
                </c:pt>
                <c:pt idx="24">
                  <c:v>2681.7</c:v>
                </c:pt>
                <c:pt idx="25" formatCode="#,##0\ &quot;€&quot;;[Red]\-#,##0\ &quot;€&quot;">
                  <c:v>2739.7</c:v>
                </c:pt>
                <c:pt idx="26">
                  <c:v>2663.7</c:v>
                </c:pt>
                <c:pt idx="27" formatCode="#,##0\ &quot;€&quot;;[Red]\-#,##0\ &quot;€&quot;">
                  <c:v>2677.7</c:v>
                </c:pt>
                <c:pt idx="28">
                  <c:v>2669.7</c:v>
                </c:pt>
                <c:pt idx="29">
                  <c:v>2652.7</c:v>
                </c:pt>
                <c:pt idx="30">
                  <c:v>2628.7</c:v>
                </c:pt>
                <c:pt idx="31" formatCode="#,##0\ &quot;€&quot;;[Red]\-#,##0\ &quot;€&quot;">
                  <c:v>2672.7</c:v>
                </c:pt>
                <c:pt idx="32" formatCode="#,##0\ &quot;€&quot;;[Red]\-#,##0\ &quot;€&quot;">
                  <c:v>2696.7</c:v>
                </c:pt>
                <c:pt idx="33" formatCode="#,##0\ &quot;€&quot;;[Red]\-#,##0\ &quot;€&quot;">
                  <c:v>2760.7</c:v>
                </c:pt>
                <c:pt idx="34">
                  <c:v>2699.7</c:v>
                </c:pt>
                <c:pt idx="35">
                  <c:v>2645.7</c:v>
                </c:pt>
                <c:pt idx="36">
                  <c:v>2621.7</c:v>
                </c:pt>
                <c:pt idx="37">
                  <c:v>2519.6999999999998</c:v>
                </c:pt>
                <c:pt idx="38">
                  <c:v>2461.6999999999998</c:v>
                </c:pt>
                <c:pt idx="39">
                  <c:v>2348.6999999999998</c:v>
                </c:pt>
                <c:pt idx="40">
                  <c:v>2291.6999999999998</c:v>
                </c:pt>
                <c:pt idx="41">
                  <c:v>2257.6999999999998</c:v>
                </c:pt>
                <c:pt idx="42">
                  <c:v>2233.6999999999998</c:v>
                </c:pt>
                <c:pt idx="43">
                  <c:v>2196.6999999999998</c:v>
                </c:pt>
                <c:pt idx="44">
                  <c:v>2193.6999999999998</c:v>
                </c:pt>
                <c:pt idx="45">
                  <c:v>2107.6999999999998</c:v>
                </c:pt>
                <c:pt idx="46">
                  <c:v>2048.6999999999998</c:v>
                </c:pt>
                <c:pt idx="47">
                  <c:v>1982.6999999999998</c:v>
                </c:pt>
                <c:pt idx="48">
                  <c:v>1959.6999999999998</c:v>
                </c:pt>
                <c:pt idx="49">
                  <c:v>1887.6999999999998</c:v>
                </c:pt>
                <c:pt idx="50">
                  <c:v>1830.6999999999998</c:v>
                </c:pt>
                <c:pt idx="51">
                  <c:v>1747.6999999999998</c:v>
                </c:pt>
                <c:pt idx="52">
                  <c:v>1667.6999999999998</c:v>
                </c:pt>
                <c:pt idx="53">
                  <c:v>1577.6999999999998</c:v>
                </c:pt>
                <c:pt idx="54">
                  <c:v>1552.6999999999998</c:v>
                </c:pt>
                <c:pt idx="55">
                  <c:v>1479.6999999999998</c:v>
                </c:pt>
                <c:pt idx="56">
                  <c:v>1444.6999999999998</c:v>
                </c:pt>
                <c:pt idx="57">
                  <c:v>1400.6999999999998</c:v>
                </c:pt>
                <c:pt idx="58" formatCode="#,##0\ &quot;€&quot;;[Red]\-#,##0\ &quot;€&quot;">
                  <c:v>1409.6999999999998</c:v>
                </c:pt>
                <c:pt idx="59">
                  <c:v>1385.6999999999998</c:v>
                </c:pt>
                <c:pt idx="60">
                  <c:v>1354.6999999999998</c:v>
                </c:pt>
                <c:pt idx="61">
                  <c:v>1351.6999999999998</c:v>
                </c:pt>
                <c:pt idx="62">
                  <c:v>1345.6999999999998</c:v>
                </c:pt>
              </c:numCache>
            </c:numRef>
          </c:val>
        </c:ser>
        <c:dLbls/>
        <c:shape val="box"/>
        <c:axId val="71124480"/>
        <c:axId val="71126016"/>
        <c:axId val="0"/>
      </c:bar3DChart>
      <c:catAx>
        <c:axId val="71124480"/>
        <c:scaling>
          <c:orientation val="minMax"/>
        </c:scaling>
        <c:axPos val="b"/>
        <c:majorTickMark val="none"/>
        <c:tickLblPos val="nextTo"/>
        <c:crossAx val="71126016"/>
        <c:crosses val="autoZero"/>
        <c:auto val="1"/>
        <c:lblAlgn val="ctr"/>
        <c:lblOffset val="100"/>
      </c:catAx>
      <c:valAx>
        <c:axId val="7112601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71124480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9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4919" cy="5663790"/>
    <xdr:graphicFrame macro="">
      <xdr:nvGraphicFramePr>
        <xdr:cNvPr id="2" name="1 Gráfico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02"/>
  <sheetViews>
    <sheetView tabSelected="1" workbookViewId="0">
      <selection activeCell="H2" sqref="H2"/>
    </sheetView>
  </sheetViews>
  <sheetFormatPr baseColWidth="10" defaultRowHeight="15"/>
  <cols>
    <col min="3" max="3" width="11" style="3" customWidth="1"/>
    <col min="4" max="4" width="11.42578125" style="1"/>
  </cols>
  <sheetData>
    <row r="1" spans="1:13">
      <c r="A1">
        <v>0.02</v>
      </c>
      <c r="C1" s="6">
        <v>38302</v>
      </c>
      <c r="D1" s="4">
        <f>AVERAGE(D5:D66)</f>
        <v>-21.682258064516127</v>
      </c>
      <c r="F1" s="7">
        <f>+(C2-C1)/365</f>
        <v>7.8082191780821919</v>
      </c>
      <c r="G1" s="7" t="s">
        <v>2</v>
      </c>
      <c r="J1" s="9" t="s">
        <v>10</v>
      </c>
      <c r="K1" s="8" t="s">
        <v>11</v>
      </c>
      <c r="M1" t="s">
        <v>12</v>
      </c>
    </row>
    <row r="2" spans="1:13">
      <c r="A2">
        <v>3000</v>
      </c>
      <c r="C2" s="5">
        <v>41152</v>
      </c>
      <c r="D2" s="7" t="s">
        <v>9</v>
      </c>
      <c r="F2" t="s">
        <v>8</v>
      </c>
      <c r="G2" s="7" t="s">
        <v>2</v>
      </c>
      <c r="J2" s="9">
        <v>0.24193548387096772</v>
      </c>
      <c r="K2" s="10">
        <v>0.75806451612903214</v>
      </c>
      <c r="M2" t="s">
        <v>13</v>
      </c>
    </row>
    <row r="3" spans="1:13">
      <c r="M3" t="s">
        <v>14</v>
      </c>
    </row>
    <row r="4" spans="1:13">
      <c r="A4" t="s">
        <v>0</v>
      </c>
      <c r="B4" t="s">
        <v>4</v>
      </c>
      <c r="C4" s="3" t="s">
        <v>3</v>
      </c>
      <c r="D4" s="1" t="s">
        <v>1</v>
      </c>
      <c r="E4" t="s">
        <v>5</v>
      </c>
      <c r="F4">
        <f>+A2</f>
        <v>3000</v>
      </c>
      <c r="G4" t="s">
        <v>2</v>
      </c>
    </row>
    <row r="5" spans="1:13">
      <c r="A5">
        <v>8.8000000000000007</v>
      </c>
      <c r="B5">
        <v>8.48</v>
      </c>
      <c r="C5" s="3">
        <f>(A2*A1)/(A5-B5)</f>
        <v>187.49999999999983</v>
      </c>
      <c r="D5" s="1">
        <v>535</v>
      </c>
      <c r="E5">
        <f>+D5/2</f>
        <v>267.5</v>
      </c>
      <c r="F5">
        <f>+F4+E5</f>
        <v>3267.5</v>
      </c>
      <c r="G5">
        <f>IF(D5&gt;0,E5," ")</f>
        <v>267.5</v>
      </c>
      <c r="H5" t="s">
        <v>6</v>
      </c>
      <c r="J5">
        <f>IF(D5&gt;0,1," ")</f>
        <v>1</v>
      </c>
      <c r="K5" t="str">
        <f>IF(D5&lt;0,1," ")</f>
        <v xml:space="preserve"> </v>
      </c>
      <c r="L5">
        <v>1</v>
      </c>
    </row>
    <row r="6" spans="1:13">
      <c r="A6">
        <v>9.07</v>
      </c>
      <c r="B6">
        <v>8.8000000000000007</v>
      </c>
      <c r="C6" s="3">
        <f>(F5*$A$1)/(A6-B6)</f>
        <v>242.03703703703741</v>
      </c>
      <c r="D6" s="1">
        <v>-39</v>
      </c>
      <c r="F6">
        <f>IF(D6&gt;0,F5+E6,F5+D6)</f>
        <v>3228.5</v>
      </c>
      <c r="G6" t="str">
        <f>IF(D6&gt;0,E6," ")</f>
        <v xml:space="preserve"> </v>
      </c>
      <c r="J6" t="str">
        <f t="shared" ref="J6:J66" si="0">IF(D6&gt;0,1," ")</f>
        <v xml:space="preserve"> </v>
      </c>
      <c r="K6">
        <f t="shared" ref="K6:K66" si="1">IF(D6&lt;0,1," ")</f>
        <v>1</v>
      </c>
      <c r="L6">
        <f>+L5+1</f>
        <v>2</v>
      </c>
    </row>
    <row r="7" spans="1:13">
      <c r="A7">
        <v>9.17</v>
      </c>
      <c r="B7">
        <v>9</v>
      </c>
      <c r="C7" s="3">
        <f>(F6*$A$1)/(A7-B7)</f>
        <v>379.82352941176492</v>
      </c>
      <c r="D7" s="1">
        <v>-101</v>
      </c>
      <c r="E7" t="str">
        <f>IF(D7&gt;0,D7/2," ")</f>
        <v xml:space="preserve"> </v>
      </c>
      <c r="F7">
        <f>IF(D7&gt;0,F6+E7,F6+D7)</f>
        <v>3127.5</v>
      </c>
      <c r="G7" t="str">
        <f>IF(D7&gt;0,E7," ")</f>
        <v xml:space="preserve"> </v>
      </c>
      <c r="J7" t="str">
        <f t="shared" si="0"/>
        <v xml:space="preserve"> </v>
      </c>
      <c r="K7">
        <f t="shared" si="1"/>
        <v>1</v>
      </c>
      <c r="L7">
        <f t="shared" ref="L7:L66" si="2">+L6+1</f>
        <v>3</v>
      </c>
    </row>
    <row r="8" spans="1:13">
      <c r="A8">
        <v>9.09</v>
      </c>
      <c r="B8">
        <v>8.9</v>
      </c>
      <c r="C8" s="3">
        <f t="shared" ref="C8:C71" si="3">(F7*$A$1)/(A8-B8)</f>
        <v>329.21052631579033</v>
      </c>
      <c r="D8" s="1">
        <v>85</v>
      </c>
      <c r="E8">
        <f t="shared" ref="E8:E71" si="4">IF(D8&gt;0,D8/2," ")</f>
        <v>42.5</v>
      </c>
      <c r="F8">
        <f t="shared" ref="F8:F71" si="5">IF(D8&gt;0,F7+E8,F7+D8)</f>
        <v>3170</v>
      </c>
      <c r="G8">
        <f t="shared" ref="G8:G71" si="6">IF(D8&gt;0,E8," ")</f>
        <v>42.5</v>
      </c>
      <c r="H8" t="s">
        <v>6</v>
      </c>
      <c r="J8">
        <f t="shared" si="0"/>
        <v>1</v>
      </c>
      <c r="K8" t="str">
        <f t="shared" si="1"/>
        <v xml:space="preserve"> </v>
      </c>
      <c r="L8">
        <f t="shared" si="2"/>
        <v>4</v>
      </c>
    </row>
    <row r="9" spans="1:13">
      <c r="A9">
        <v>9.7200000000000006</v>
      </c>
      <c r="B9">
        <v>9.4</v>
      </c>
      <c r="C9" s="3">
        <f t="shared" si="3"/>
        <v>198.12499999999983</v>
      </c>
      <c r="D9" s="1">
        <v>-70</v>
      </c>
      <c r="E9" t="str">
        <f t="shared" si="4"/>
        <v xml:space="preserve"> </v>
      </c>
      <c r="F9">
        <f t="shared" si="5"/>
        <v>3100</v>
      </c>
      <c r="G9" t="str">
        <f t="shared" si="6"/>
        <v xml:space="preserve"> </v>
      </c>
      <c r="J9" t="str">
        <f t="shared" si="0"/>
        <v xml:space="preserve"> </v>
      </c>
      <c r="K9">
        <f t="shared" si="1"/>
        <v>1</v>
      </c>
      <c r="L9">
        <f t="shared" si="2"/>
        <v>5</v>
      </c>
    </row>
    <row r="10" spans="1:13">
      <c r="A10">
        <v>9.48</v>
      </c>
      <c r="B10">
        <v>9.35</v>
      </c>
      <c r="C10" s="3">
        <f t="shared" si="3"/>
        <v>476.92307692307406</v>
      </c>
      <c r="D10" s="1">
        <v>-135</v>
      </c>
      <c r="E10" t="str">
        <f t="shared" si="4"/>
        <v xml:space="preserve"> </v>
      </c>
      <c r="F10">
        <f t="shared" si="5"/>
        <v>2965</v>
      </c>
      <c r="G10" t="str">
        <f t="shared" si="6"/>
        <v xml:space="preserve"> </v>
      </c>
      <c r="I10" t="str">
        <f>IF(F10&lt;$A$2,"reponer"," ")</f>
        <v>reponer</v>
      </c>
      <c r="J10" t="str">
        <f t="shared" si="0"/>
        <v xml:space="preserve"> </v>
      </c>
      <c r="K10">
        <f t="shared" si="1"/>
        <v>1</v>
      </c>
      <c r="L10">
        <f t="shared" si="2"/>
        <v>6</v>
      </c>
    </row>
    <row r="11" spans="1:13">
      <c r="A11">
        <v>9.42</v>
      </c>
      <c r="B11">
        <v>9.3000000000000007</v>
      </c>
      <c r="C11" s="3">
        <f t="shared" si="3"/>
        <v>494.16666666666993</v>
      </c>
      <c r="D11" s="1">
        <v>-97</v>
      </c>
      <c r="E11" t="str">
        <f t="shared" si="4"/>
        <v xml:space="preserve"> </v>
      </c>
      <c r="F11">
        <f t="shared" si="5"/>
        <v>2868</v>
      </c>
      <c r="G11" t="str">
        <f t="shared" si="6"/>
        <v xml:space="preserve"> </v>
      </c>
      <c r="I11" t="str">
        <f t="shared" ref="I11:I74" si="7">IF(F11&lt;$A$2,"reponer"," ")</f>
        <v>reponer</v>
      </c>
      <c r="J11" t="str">
        <f t="shared" si="0"/>
        <v xml:space="preserve"> </v>
      </c>
      <c r="K11">
        <f t="shared" si="1"/>
        <v>1</v>
      </c>
      <c r="L11">
        <f t="shared" si="2"/>
        <v>7</v>
      </c>
    </row>
    <row r="12" spans="1:13">
      <c r="A12">
        <v>9.32</v>
      </c>
      <c r="B12">
        <v>9</v>
      </c>
      <c r="C12" s="3">
        <f t="shared" si="3"/>
        <v>179.24999999999983</v>
      </c>
      <c r="D12" s="1">
        <v>-74</v>
      </c>
      <c r="E12" t="str">
        <f t="shared" si="4"/>
        <v xml:space="preserve"> </v>
      </c>
      <c r="F12">
        <f t="shared" si="5"/>
        <v>2794</v>
      </c>
      <c r="G12" t="str">
        <f t="shared" si="6"/>
        <v xml:space="preserve"> </v>
      </c>
      <c r="I12" t="str">
        <f t="shared" si="7"/>
        <v>reponer</v>
      </c>
      <c r="J12" t="str">
        <f t="shared" si="0"/>
        <v xml:space="preserve"> </v>
      </c>
      <c r="K12">
        <f t="shared" si="1"/>
        <v>1</v>
      </c>
      <c r="L12">
        <f t="shared" si="2"/>
        <v>8</v>
      </c>
    </row>
    <row r="13" spans="1:13">
      <c r="A13">
        <v>9.25</v>
      </c>
      <c r="B13">
        <v>9</v>
      </c>
      <c r="C13" s="3">
        <f t="shared" si="3"/>
        <v>223.52</v>
      </c>
      <c r="D13" s="1">
        <v>129</v>
      </c>
      <c r="E13" t="s">
        <v>2</v>
      </c>
      <c r="F13" s="1">
        <f>+F12+D13</f>
        <v>2923</v>
      </c>
      <c r="G13" s="2">
        <v>129</v>
      </c>
      <c r="H13" t="s">
        <v>7</v>
      </c>
      <c r="I13" t="str">
        <f t="shared" si="7"/>
        <v>reponer</v>
      </c>
      <c r="J13">
        <f t="shared" si="0"/>
        <v>1</v>
      </c>
      <c r="K13" t="str">
        <f t="shared" si="1"/>
        <v xml:space="preserve"> </v>
      </c>
      <c r="L13">
        <f t="shared" si="2"/>
        <v>9</v>
      </c>
    </row>
    <row r="14" spans="1:13">
      <c r="A14">
        <v>10.130000000000001</v>
      </c>
      <c r="B14">
        <v>9.66</v>
      </c>
      <c r="C14" s="3">
        <f t="shared" si="3"/>
        <v>124.38297872340409</v>
      </c>
      <c r="D14" s="1">
        <v>46</v>
      </c>
      <c r="E14" t="s">
        <v>2</v>
      </c>
      <c r="F14" s="1">
        <f>+F13+D14</f>
        <v>2969</v>
      </c>
      <c r="G14">
        <v>46</v>
      </c>
      <c r="H14" t="s">
        <v>7</v>
      </c>
      <c r="I14" t="str">
        <f t="shared" si="7"/>
        <v>reponer</v>
      </c>
      <c r="J14">
        <f t="shared" si="0"/>
        <v>1</v>
      </c>
      <c r="K14" t="str">
        <f t="shared" si="1"/>
        <v xml:space="preserve"> </v>
      </c>
      <c r="L14">
        <f t="shared" si="2"/>
        <v>10</v>
      </c>
    </row>
    <row r="15" spans="1:13">
      <c r="A15">
        <v>10.8</v>
      </c>
      <c r="B15">
        <v>10.4</v>
      </c>
      <c r="C15" s="3">
        <f t="shared" si="3"/>
        <v>148.44999999999987</v>
      </c>
      <c r="D15" s="1">
        <v>-39</v>
      </c>
      <c r="E15" t="str">
        <f t="shared" si="4"/>
        <v xml:space="preserve"> </v>
      </c>
      <c r="F15">
        <f t="shared" si="5"/>
        <v>2930</v>
      </c>
      <c r="G15" t="str">
        <f t="shared" si="6"/>
        <v xml:space="preserve"> </v>
      </c>
      <c r="I15" t="str">
        <f t="shared" si="7"/>
        <v>reponer</v>
      </c>
      <c r="J15" t="str">
        <f t="shared" si="0"/>
        <v xml:space="preserve"> </v>
      </c>
      <c r="K15">
        <f t="shared" si="1"/>
        <v>1</v>
      </c>
      <c r="L15">
        <f t="shared" si="2"/>
        <v>11</v>
      </c>
    </row>
    <row r="16" spans="1:13">
      <c r="A16">
        <v>10.95</v>
      </c>
      <c r="B16">
        <v>10.6</v>
      </c>
      <c r="C16" s="3">
        <f t="shared" si="3"/>
        <v>167.42857142857162</v>
      </c>
      <c r="D16" s="1">
        <v>-0.3</v>
      </c>
      <c r="E16" t="str">
        <f t="shared" si="4"/>
        <v xml:space="preserve"> </v>
      </c>
      <c r="F16">
        <f t="shared" si="5"/>
        <v>2929.7</v>
      </c>
      <c r="G16" t="str">
        <f t="shared" si="6"/>
        <v xml:space="preserve"> </v>
      </c>
      <c r="I16" t="str">
        <f t="shared" si="7"/>
        <v>reponer</v>
      </c>
      <c r="J16" t="str">
        <f t="shared" si="0"/>
        <v xml:space="preserve"> </v>
      </c>
      <c r="K16">
        <f t="shared" si="1"/>
        <v>1</v>
      </c>
      <c r="L16">
        <f t="shared" si="2"/>
        <v>12</v>
      </c>
    </row>
    <row r="17" spans="1:12">
      <c r="A17">
        <v>11.6</v>
      </c>
      <c r="B17">
        <v>11.2</v>
      </c>
      <c r="C17" s="3">
        <f t="shared" si="3"/>
        <v>146.48499999999984</v>
      </c>
      <c r="D17" s="1">
        <v>23</v>
      </c>
      <c r="E17" t="s">
        <v>2</v>
      </c>
      <c r="F17" s="1">
        <f>+F16+D17</f>
        <v>2952.7</v>
      </c>
      <c r="G17">
        <v>23</v>
      </c>
      <c r="H17" t="s">
        <v>7</v>
      </c>
      <c r="I17" t="str">
        <f t="shared" si="7"/>
        <v>reponer</v>
      </c>
      <c r="J17">
        <f t="shared" si="0"/>
        <v>1</v>
      </c>
      <c r="K17" t="str">
        <f t="shared" si="1"/>
        <v xml:space="preserve"> </v>
      </c>
      <c r="L17">
        <f t="shared" si="2"/>
        <v>13</v>
      </c>
    </row>
    <row r="18" spans="1:12">
      <c r="A18">
        <v>12.2</v>
      </c>
      <c r="B18">
        <v>11.75</v>
      </c>
      <c r="C18" s="3">
        <f t="shared" si="3"/>
        <v>131.23111111111132</v>
      </c>
      <c r="D18" s="1">
        <v>-55</v>
      </c>
      <c r="E18" t="str">
        <f t="shared" si="4"/>
        <v xml:space="preserve"> </v>
      </c>
      <c r="F18">
        <f t="shared" si="5"/>
        <v>2897.7</v>
      </c>
      <c r="G18" t="str">
        <f t="shared" si="6"/>
        <v xml:space="preserve"> </v>
      </c>
      <c r="I18" t="str">
        <f t="shared" si="7"/>
        <v>reponer</v>
      </c>
      <c r="J18" t="str">
        <f t="shared" si="0"/>
        <v xml:space="preserve"> </v>
      </c>
      <c r="K18">
        <f t="shared" si="1"/>
        <v>1</v>
      </c>
      <c r="L18">
        <f t="shared" si="2"/>
        <v>14</v>
      </c>
    </row>
    <row r="19" spans="1:12">
      <c r="A19">
        <v>12.25</v>
      </c>
      <c r="B19">
        <v>11.75</v>
      </c>
      <c r="C19" s="3">
        <f t="shared" si="3"/>
        <v>115.908</v>
      </c>
      <c r="D19" s="1">
        <v>-77</v>
      </c>
      <c r="E19" t="str">
        <f t="shared" si="4"/>
        <v xml:space="preserve"> </v>
      </c>
      <c r="F19">
        <f t="shared" si="5"/>
        <v>2820.7</v>
      </c>
      <c r="G19" t="str">
        <f t="shared" si="6"/>
        <v xml:space="preserve"> </v>
      </c>
      <c r="I19" t="str">
        <f t="shared" si="7"/>
        <v>reponer</v>
      </c>
      <c r="J19" t="str">
        <f t="shared" si="0"/>
        <v xml:space="preserve"> </v>
      </c>
      <c r="K19">
        <f t="shared" si="1"/>
        <v>1</v>
      </c>
      <c r="L19">
        <f t="shared" si="2"/>
        <v>15</v>
      </c>
    </row>
    <row r="20" spans="1:12">
      <c r="A20">
        <v>11.18</v>
      </c>
      <c r="B20">
        <v>10.8</v>
      </c>
      <c r="C20" s="3">
        <f t="shared" si="3"/>
        <v>148.45789473684249</v>
      </c>
      <c r="D20" s="1">
        <v>-43</v>
      </c>
      <c r="E20" t="str">
        <f t="shared" si="4"/>
        <v xml:space="preserve"> </v>
      </c>
      <c r="F20">
        <f t="shared" si="5"/>
        <v>2777.7</v>
      </c>
      <c r="G20" t="str">
        <f t="shared" si="6"/>
        <v xml:space="preserve"> </v>
      </c>
      <c r="I20" t="str">
        <f t="shared" si="7"/>
        <v>reponer</v>
      </c>
      <c r="J20" t="str">
        <f t="shared" si="0"/>
        <v xml:space="preserve"> </v>
      </c>
      <c r="K20">
        <f t="shared" si="1"/>
        <v>1</v>
      </c>
      <c r="L20">
        <f t="shared" si="2"/>
        <v>16</v>
      </c>
    </row>
    <row r="21" spans="1:12">
      <c r="A21">
        <v>11.6</v>
      </c>
      <c r="B21">
        <v>11.2</v>
      </c>
      <c r="C21" s="3">
        <f t="shared" si="3"/>
        <v>138.88499999999988</v>
      </c>
      <c r="D21" s="1">
        <v>12</v>
      </c>
      <c r="E21" t="s">
        <v>2</v>
      </c>
      <c r="F21" s="1">
        <f>+F20+D21</f>
        <v>2789.7</v>
      </c>
      <c r="G21">
        <v>12</v>
      </c>
      <c r="H21" t="s">
        <v>7</v>
      </c>
      <c r="I21" t="str">
        <f t="shared" si="7"/>
        <v>reponer</v>
      </c>
      <c r="J21">
        <f t="shared" si="0"/>
        <v>1</v>
      </c>
      <c r="K21" t="str">
        <f t="shared" si="1"/>
        <v xml:space="preserve"> </v>
      </c>
      <c r="L21">
        <f t="shared" si="2"/>
        <v>17</v>
      </c>
    </row>
    <row r="22" spans="1:12">
      <c r="A22">
        <v>12.3</v>
      </c>
      <c r="B22">
        <v>11.85</v>
      </c>
      <c r="C22" s="3">
        <f t="shared" si="3"/>
        <v>123.98666666666637</v>
      </c>
      <c r="D22" s="1">
        <v>107</v>
      </c>
      <c r="E22" t="s">
        <v>2</v>
      </c>
      <c r="F22" s="1">
        <f>+F21+D22</f>
        <v>2896.7</v>
      </c>
      <c r="G22">
        <v>107</v>
      </c>
      <c r="H22" t="s">
        <v>7</v>
      </c>
      <c r="I22" t="str">
        <f t="shared" si="7"/>
        <v>reponer</v>
      </c>
      <c r="J22">
        <f t="shared" si="0"/>
        <v>1</v>
      </c>
      <c r="K22" t="str">
        <f t="shared" si="1"/>
        <v xml:space="preserve"> </v>
      </c>
      <c r="L22">
        <f t="shared" si="2"/>
        <v>18</v>
      </c>
    </row>
    <row r="23" spans="1:12">
      <c r="A23">
        <v>13.65</v>
      </c>
      <c r="B23">
        <v>13.25</v>
      </c>
      <c r="C23" s="3">
        <f t="shared" si="3"/>
        <v>144.83499999999987</v>
      </c>
      <c r="D23" s="1">
        <v>4</v>
      </c>
      <c r="E23" t="s">
        <v>2</v>
      </c>
      <c r="F23" s="1">
        <f>+F22+D23</f>
        <v>2900.7</v>
      </c>
      <c r="G23">
        <v>4</v>
      </c>
      <c r="H23" t="s">
        <v>7</v>
      </c>
      <c r="I23" t="str">
        <f t="shared" si="7"/>
        <v>reponer</v>
      </c>
      <c r="J23">
        <f t="shared" si="0"/>
        <v>1</v>
      </c>
      <c r="K23" t="str">
        <f t="shared" si="1"/>
        <v xml:space="preserve"> </v>
      </c>
      <c r="L23">
        <f t="shared" si="2"/>
        <v>19</v>
      </c>
    </row>
    <row r="24" spans="1:12">
      <c r="A24">
        <v>14.05</v>
      </c>
      <c r="B24">
        <v>13.7</v>
      </c>
      <c r="C24" s="3">
        <f t="shared" si="3"/>
        <v>165.75428571428503</v>
      </c>
      <c r="D24" s="1">
        <v>-10</v>
      </c>
      <c r="E24" t="str">
        <f t="shared" si="4"/>
        <v xml:space="preserve"> </v>
      </c>
      <c r="F24">
        <f t="shared" si="5"/>
        <v>2890.7</v>
      </c>
      <c r="G24" t="str">
        <f t="shared" si="6"/>
        <v xml:space="preserve"> </v>
      </c>
      <c r="I24" t="str">
        <f t="shared" si="7"/>
        <v>reponer</v>
      </c>
      <c r="J24" t="str">
        <f t="shared" si="0"/>
        <v xml:space="preserve"> </v>
      </c>
      <c r="K24">
        <f t="shared" si="1"/>
        <v>1</v>
      </c>
      <c r="L24">
        <f t="shared" si="2"/>
        <v>20</v>
      </c>
    </row>
    <row r="25" spans="1:12">
      <c r="A25">
        <v>14.55</v>
      </c>
      <c r="B25">
        <v>14.15</v>
      </c>
      <c r="C25" s="3">
        <f t="shared" si="3"/>
        <v>144.53499999999988</v>
      </c>
      <c r="D25" s="1">
        <v>-121</v>
      </c>
      <c r="E25" t="str">
        <f t="shared" si="4"/>
        <v xml:space="preserve"> </v>
      </c>
      <c r="F25">
        <f t="shared" si="5"/>
        <v>2769.7</v>
      </c>
      <c r="G25" t="str">
        <f t="shared" si="6"/>
        <v xml:space="preserve"> </v>
      </c>
      <c r="I25" t="str">
        <f t="shared" si="7"/>
        <v>reponer</v>
      </c>
      <c r="J25" t="str">
        <f t="shared" si="0"/>
        <v xml:space="preserve"> </v>
      </c>
      <c r="K25">
        <f t="shared" si="1"/>
        <v>1</v>
      </c>
      <c r="L25">
        <f t="shared" si="2"/>
        <v>21</v>
      </c>
    </row>
    <row r="26" spans="1:12">
      <c r="A26">
        <v>13.7</v>
      </c>
      <c r="B26">
        <v>13.2</v>
      </c>
      <c r="C26" s="3">
        <f t="shared" si="3"/>
        <v>110.788</v>
      </c>
      <c r="D26" s="1">
        <v>-80</v>
      </c>
      <c r="E26" t="str">
        <f t="shared" si="4"/>
        <v xml:space="preserve"> </v>
      </c>
      <c r="F26">
        <f t="shared" si="5"/>
        <v>2689.7</v>
      </c>
      <c r="G26" t="str">
        <f t="shared" si="6"/>
        <v xml:space="preserve"> </v>
      </c>
      <c r="I26" t="str">
        <f t="shared" si="7"/>
        <v>reponer</v>
      </c>
      <c r="J26" t="str">
        <f t="shared" si="0"/>
        <v xml:space="preserve"> </v>
      </c>
      <c r="K26">
        <f t="shared" si="1"/>
        <v>1</v>
      </c>
      <c r="L26">
        <f t="shared" si="2"/>
        <v>22</v>
      </c>
    </row>
    <row r="27" spans="1:12">
      <c r="A27">
        <v>13.65</v>
      </c>
      <c r="B27">
        <v>13.25</v>
      </c>
      <c r="C27" s="3">
        <f t="shared" si="3"/>
        <v>134.48499999999987</v>
      </c>
      <c r="D27" s="1">
        <v>16</v>
      </c>
      <c r="E27">
        <f t="shared" si="4"/>
        <v>8</v>
      </c>
      <c r="F27" s="1">
        <f>+F26+D27</f>
        <v>2705.7</v>
      </c>
      <c r="G27">
        <v>16</v>
      </c>
      <c r="H27" t="s">
        <v>7</v>
      </c>
      <c r="I27" t="str">
        <f t="shared" si="7"/>
        <v>reponer</v>
      </c>
      <c r="J27">
        <f t="shared" si="0"/>
        <v>1</v>
      </c>
      <c r="K27" t="str">
        <f t="shared" si="1"/>
        <v xml:space="preserve"> </v>
      </c>
      <c r="L27">
        <f t="shared" si="2"/>
        <v>23</v>
      </c>
    </row>
    <row r="28" spans="1:12">
      <c r="A28">
        <v>13.95</v>
      </c>
      <c r="B28">
        <v>13.65</v>
      </c>
      <c r="C28" s="3">
        <f t="shared" si="3"/>
        <v>180.38000000000062</v>
      </c>
      <c r="D28" s="1">
        <v>-24</v>
      </c>
      <c r="E28" t="str">
        <f t="shared" si="4"/>
        <v xml:space="preserve"> </v>
      </c>
      <c r="F28">
        <f t="shared" si="5"/>
        <v>2681.7</v>
      </c>
      <c r="G28" t="str">
        <f t="shared" si="6"/>
        <v xml:space="preserve"> </v>
      </c>
      <c r="I28" t="str">
        <f t="shared" si="7"/>
        <v>reponer</v>
      </c>
      <c r="J28" t="str">
        <f t="shared" si="0"/>
        <v xml:space="preserve"> </v>
      </c>
      <c r="K28">
        <f t="shared" si="1"/>
        <v>1</v>
      </c>
      <c r="L28">
        <f t="shared" si="2"/>
        <v>24</v>
      </c>
    </row>
    <row r="29" spans="1:12">
      <c r="A29">
        <v>13.6</v>
      </c>
      <c r="B29">
        <v>13</v>
      </c>
      <c r="C29" s="3">
        <f t="shared" si="3"/>
        <v>89.390000000000057</v>
      </c>
      <c r="D29" s="1">
        <v>58</v>
      </c>
      <c r="E29">
        <f t="shared" si="4"/>
        <v>29</v>
      </c>
      <c r="F29" s="1">
        <f>+F28+D29</f>
        <v>2739.7</v>
      </c>
      <c r="G29">
        <v>58</v>
      </c>
      <c r="H29" t="s">
        <v>7</v>
      </c>
      <c r="I29" t="str">
        <f t="shared" si="7"/>
        <v>reponer</v>
      </c>
      <c r="J29">
        <f t="shared" si="0"/>
        <v>1</v>
      </c>
      <c r="K29" t="str">
        <f t="shared" si="1"/>
        <v xml:space="preserve"> </v>
      </c>
      <c r="L29">
        <f t="shared" si="2"/>
        <v>25</v>
      </c>
    </row>
    <row r="30" spans="1:12">
      <c r="A30">
        <v>14.8</v>
      </c>
      <c r="B30">
        <v>14.3</v>
      </c>
      <c r="C30" s="3">
        <f t="shared" si="3"/>
        <v>109.58799999999999</v>
      </c>
      <c r="D30" s="1">
        <v>-76</v>
      </c>
      <c r="E30" t="str">
        <f t="shared" si="4"/>
        <v xml:space="preserve"> </v>
      </c>
      <c r="F30">
        <f t="shared" si="5"/>
        <v>2663.7</v>
      </c>
      <c r="G30" t="str">
        <f t="shared" si="6"/>
        <v xml:space="preserve"> </v>
      </c>
      <c r="I30" t="str">
        <f t="shared" si="7"/>
        <v>reponer</v>
      </c>
      <c r="J30" t="str">
        <f t="shared" si="0"/>
        <v xml:space="preserve"> </v>
      </c>
      <c r="K30">
        <f t="shared" si="1"/>
        <v>1</v>
      </c>
      <c r="L30">
        <f t="shared" si="2"/>
        <v>26</v>
      </c>
    </row>
    <row r="31" spans="1:12">
      <c r="A31">
        <v>12.3</v>
      </c>
      <c r="B31">
        <v>11.65</v>
      </c>
      <c r="C31" s="3">
        <f t="shared" si="3"/>
        <v>81.959999999999951</v>
      </c>
      <c r="D31" s="1">
        <v>14</v>
      </c>
      <c r="E31">
        <f t="shared" si="4"/>
        <v>7</v>
      </c>
      <c r="F31" s="1">
        <f>+F30+D31</f>
        <v>2677.7</v>
      </c>
      <c r="G31">
        <v>14</v>
      </c>
      <c r="H31" t="s">
        <v>7</v>
      </c>
      <c r="I31" t="str">
        <f t="shared" si="7"/>
        <v>reponer</v>
      </c>
      <c r="J31">
        <f t="shared" si="0"/>
        <v>1</v>
      </c>
      <c r="K31" t="str">
        <f t="shared" si="1"/>
        <v xml:space="preserve"> </v>
      </c>
      <c r="L31">
        <f t="shared" si="2"/>
        <v>27</v>
      </c>
    </row>
    <row r="32" spans="1:12">
      <c r="A32">
        <v>13.45</v>
      </c>
      <c r="B32">
        <v>12.65</v>
      </c>
      <c r="C32" s="3">
        <f t="shared" si="3"/>
        <v>66.942500000000081</v>
      </c>
      <c r="D32" s="1">
        <v>-8</v>
      </c>
      <c r="E32" t="str">
        <f t="shared" si="4"/>
        <v xml:space="preserve"> </v>
      </c>
      <c r="F32">
        <f t="shared" si="5"/>
        <v>2669.7</v>
      </c>
      <c r="G32" t="str">
        <f t="shared" si="6"/>
        <v xml:space="preserve"> </v>
      </c>
      <c r="I32" t="str">
        <f t="shared" si="7"/>
        <v>reponer</v>
      </c>
      <c r="J32" t="str">
        <f t="shared" si="0"/>
        <v xml:space="preserve"> </v>
      </c>
      <c r="K32">
        <f t="shared" si="1"/>
        <v>1</v>
      </c>
      <c r="L32">
        <f t="shared" si="2"/>
        <v>28</v>
      </c>
    </row>
    <row r="33" spans="1:12">
      <c r="A33">
        <v>11.95</v>
      </c>
      <c r="B33">
        <v>11.15</v>
      </c>
      <c r="C33" s="3">
        <f t="shared" si="3"/>
        <v>66.742500000000092</v>
      </c>
      <c r="D33" s="1">
        <v>-17</v>
      </c>
      <c r="E33" t="str">
        <f t="shared" si="4"/>
        <v xml:space="preserve"> </v>
      </c>
      <c r="F33">
        <f t="shared" si="5"/>
        <v>2652.7</v>
      </c>
      <c r="G33" t="str">
        <f t="shared" si="6"/>
        <v xml:space="preserve"> </v>
      </c>
      <c r="I33" t="str">
        <f t="shared" si="7"/>
        <v>reponer</v>
      </c>
      <c r="J33" t="str">
        <f t="shared" si="0"/>
        <v xml:space="preserve"> </v>
      </c>
      <c r="K33">
        <f t="shared" si="1"/>
        <v>1</v>
      </c>
      <c r="L33">
        <f t="shared" si="2"/>
        <v>29</v>
      </c>
    </row>
    <row r="34" spans="1:12">
      <c r="A34">
        <v>6.7</v>
      </c>
      <c r="B34">
        <v>5.55</v>
      </c>
      <c r="C34" s="3">
        <f t="shared" si="3"/>
        <v>46.133913043478245</v>
      </c>
      <c r="D34" s="1">
        <v>-24</v>
      </c>
      <c r="E34" t="str">
        <f t="shared" si="4"/>
        <v xml:space="preserve"> </v>
      </c>
      <c r="F34">
        <f t="shared" si="5"/>
        <v>2628.7</v>
      </c>
      <c r="G34" t="str">
        <f t="shared" si="6"/>
        <v xml:space="preserve"> </v>
      </c>
      <c r="I34" t="str">
        <f t="shared" si="7"/>
        <v>reponer</v>
      </c>
      <c r="J34" t="str">
        <f t="shared" si="0"/>
        <v xml:space="preserve"> </v>
      </c>
      <c r="K34">
        <f t="shared" si="1"/>
        <v>1</v>
      </c>
      <c r="L34">
        <f t="shared" si="2"/>
        <v>30</v>
      </c>
    </row>
    <row r="35" spans="1:12">
      <c r="A35">
        <v>5.4</v>
      </c>
      <c r="B35">
        <v>4.3499999999999996</v>
      </c>
      <c r="C35" s="3">
        <f t="shared" si="3"/>
        <v>50.070476190476157</v>
      </c>
      <c r="D35" s="1">
        <v>44</v>
      </c>
      <c r="E35">
        <f t="shared" si="4"/>
        <v>22</v>
      </c>
      <c r="F35" s="1">
        <f>+F34+D35</f>
        <v>2672.7</v>
      </c>
      <c r="G35">
        <v>44</v>
      </c>
      <c r="H35" t="s">
        <v>7</v>
      </c>
      <c r="I35" t="str">
        <f t="shared" si="7"/>
        <v>reponer</v>
      </c>
      <c r="J35">
        <f t="shared" si="0"/>
        <v>1</v>
      </c>
      <c r="K35" t="str">
        <f t="shared" si="1"/>
        <v xml:space="preserve"> </v>
      </c>
      <c r="L35">
        <f t="shared" si="2"/>
        <v>31</v>
      </c>
    </row>
    <row r="36" spans="1:12">
      <c r="A36">
        <v>7.5</v>
      </c>
      <c r="B36">
        <v>6.65</v>
      </c>
      <c r="C36" s="3">
        <f t="shared" si="3"/>
        <v>62.887058823529436</v>
      </c>
      <c r="D36" s="1">
        <v>24</v>
      </c>
      <c r="E36">
        <f t="shared" si="4"/>
        <v>12</v>
      </c>
      <c r="F36" s="1">
        <f>+F35+D36</f>
        <v>2696.7</v>
      </c>
      <c r="G36">
        <v>24</v>
      </c>
      <c r="H36" t="s">
        <v>7</v>
      </c>
      <c r="I36" t="str">
        <f t="shared" si="7"/>
        <v>reponer</v>
      </c>
      <c r="J36">
        <f t="shared" si="0"/>
        <v>1</v>
      </c>
      <c r="K36" t="str">
        <f t="shared" si="1"/>
        <v xml:space="preserve"> </v>
      </c>
      <c r="L36">
        <f t="shared" si="2"/>
        <v>32</v>
      </c>
    </row>
    <row r="37" spans="1:12">
      <c r="A37">
        <v>8.85</v>
      </c>
      <c r="B37">
        <v>8</v>
      </c>
      <c r="C37" s="3">
        <f t="shared" si="3"/>
        <v>63.451764705882375</v>
      </c>
      <c r="D37" s="1">
        <v>64</v>
      </c>
      <c r="E37">
        <f t="shared" si="4"/>
        <v>32</v>
      </c>
      <c r="F37" s="1">
        <f>+F36+D37</f>
        <v>2760.7</v>
      </c>
      <c r="G37">
        <v>64</v>
      </c>
      <c r="H37" t="s">
        <v>7</v>
      </c>
      <c r="I37" t="str">
        <f t="shared" si="7"/>
        <v>reponer</v>
      </c>
      <c r="J37">
        <f t="shared" si="0"/>
        <v>1</v>
      </c>
      <c r="K37" t="str">
        <f t="shared" si="1"/>
        <v xml:space="preserve"> </v>
      </c>
      <c r="L37">
        <f t="shared" si="2"/>
        <v>33</v>
      </c>
    </row>
    <row r="38" spans="1:12">
      <c r="A38">
        <v>11.35</v>
      </c>
      <c r="B38">
        <v>10.8</v>
      </c>
      <c r="C38" s="3">
        <f t="shared" si="3"/>
        <v>100.3890909090911</v>
      </c>
      <c r="D38" s="1">
        <v>-61</v>
      </c>
      <c r="E38" t="str">
        <f t="shared" si="4"/>
        <v xml:space="preserve"> </v>
      </c>
      <c r="F38">
        <f t="shared" si="5"/>
        <v>2699.7</v>
      </c>
      <c r="G38" t="str">
        <f t="shared" si="6"/>
        <v xml:space="preserve"> </v>
      </c>
      <c r="I38" t="str">
        <f t="shared" si="7"/>
        <v>reponer</v>
      </c>
      <c r="J38" t="str">
        <f t="shared" si="0"/>
        <v xml:space="preserve"> </v>
      </c>
      <c r="K38">
        <f t="shared" si="1"/>
        <v>1</v>
      </c>
      <c r="L38">
        <f t="shared" si="2"/>
        <v>34</v>
      </c>
    </row>
    <row r="39" spans="1:12">
      <c r="A39">
        <v>11.25</v>
      </c>
      <c r="B39">
        <v>10.75</v>
      </c>
      <c r="C39" s="3">
        <f t="shared" si="3"/>
        <v>107.988</v>
      </c>
      <c r="D39" s="1">
        <v>-54</v>
      </c>
      <c r="E39" t="str">
        <f t="shared" si="4"/>
        <v xml:space="preserve"> </v>
      </c>
      <c r="F39">
        <f t="shared" si="5"/>
        <v>2645.7</v>
      </c>
      <c r="G39" t="str">
        <f t="shared" si="6"/>
        <v xml:space="preserve"> </v>
      </c>
      <c r="I39" t="str">
        <f t="shared" si="7"/>
        <v>reponer</v>
      </c>
      <c r="J39" t="str">
        <f t="shared" si="0"/>
        <v xml:space="preserve"> </v>
      </c>
      <c r="K39">
        <f t="shared" si="1"/>
        <v>1</v>
      </c>
      <c r="L39">
        <f t="shared" si="2"/>
        <v>35</v>
      </c>
    </row>
    <row r="40" spans="1:12">
      <c r="A40">
        <v>11.6</v>
      </c>
      <c r="B40">
        <v>11</v>
      </c>
      <c r="C40" s="3">
        <f t="shared" si="3"/>
        <v>88.19000000000004</v>
      </c>
      <c r="D40" s="1">
        <v>-24</v>
      </c>
      <c r="E40" t="str">
        <f t="shared" si="4"/>
        <v xml:space="preserve"> </v>
      </c>
      <c r="F40">
        <f t="shared" si="5"/>
        <v>2621.7</v>
      </c>
      <c r="G40" t="str">
        <f t="shared" si="6"/>
        <v xml:space="preserve"> </v>
      </c>
      <c r="I40" t="str">
        <f t="shared" si="7"/>
        <v>reponer</v>
      </c>
      <c r="J40" t="str">
        <f t="shared" si="0"/>
        <v xml:space="preserve"> </v>
      </c>
      <c r="K40">
        <f t="shared" si="1"/>
        <v>1</v>
      </c>
      <c r="L40">
        <f t="shared" si="2"/>
        <v>36</v>
      </c>
    </row>
    <row r="41" spans="1:12">
      <c r="A41">
        <v>11.95</v>
      </c>
      <c r="B41">
        <v>11.45</v>
      </c>
      <c r="C41" s="3">
        <f t="shared" si="3"/>
        <v>104.86799999999999</v>
      </c>
      <c r="D41" s="1">
        <v>-102</v>
      </c>
      <c r="E41" t="str">
        <f t="shared" si="4"/>
        <v xml:space="preserve"> </v>
      </c>
      <c r="F41">
        <f t="shared" si="5"/>
        <v>2519.6999999999998</v>
      </c>
      <c r="G41" t="str">
        <f t="shared" si="6"/>
        <v xml:space="preserve"> </v>
      </c>
      <c r="I41" t="str">
        <f t="shared" si="7"/>
        <v>reponer</v>
      </c>
      <c r="J41" t="str">
        <f t="shared" si="0"/>
        <v xml:space="preserve"> </v>
      </c>
      <c r="K41">
        <f t="shared" si="1"/>
        <v>1</v>
      </c>
      <c r="L41">
        <f t="shared" si="2"/>
        <v>37</v>
      </c>
    </row>
    <row r="42" spans="1:12">
      <c r="A42">
        <v>11.8</v>
      </c>
      <c r="B42">
        <v>11.45</v>
      </c>
      <c r="C42" s="3">
        <f t="shared" si="3"/>
        <v>143.98285714285655</v>
      </c>
      <c r="D42" s="1">
        <v>-58</v>
      </c>
      <c r="E42" t="str">
        <f t="shared" si="4"/>
        <v xml:space="preserve"> </v>
      </c>
      <c r="F42">
        <f t="shared" si="5"/>
        <v>2461.6999999999998</v>
      </c>
      <c r="G42" t="str">
        <f t="shared" si="6"/>
        <v xml:space="preserve"> </v>
      </c>
      <c r="I42" t="str">
        <f t="shared" si="7"/>
        <v>reponer</v>
      </c>
      <c r="J42" t="str">
        <f t="shared" si="0"/>
        <v xml:space="preserve"> </v>
      </c>
      <c r="K42">
        <f t="shared" si="1"/>
        <v>1</v>
      </c>
      <c r="L42">
        <f t="shared" si="2"/>
        <v>38</v>
      </c>
    </row>
    <row r="43" spans="1:12">
      <c r="A43">
        <v>10.15</v>
      </c>
      <c r="B43">
        <v>9.75</v>
      </c>
      <c r="C43" s="3">
        <f t="shared" si="3"/>
        <v>123.08499999999988</v>
      </c>
      <c r="D43" s="1">
        <v>-113</v>
      </c>
      <c r="E43" t="str">
        <f t="shared" si="4"/>
        <v xml:space="preserve"> </v>
      </c>
      <c r="F43">
        <f t="shared" si="5"/>
        <v>2348.6999999999998</v>
      </c>
      <c r="G43" t="str">
        <f t="shared" si="6"/>
        <v xml:space="preserve"> </v>
      </c>
      <c r="I43" t="str">
        <f t="shared" si="7"/>
        <v>reponer</v>
      </c>
      <c r="J43" t="str">
        <f t="shared" si="0"/>
        <v xml:space="preserve"> </v>
      </c>
      <c r="K43">
        <f t="shared" si="1"/>
        <v>1</v>
      </c>
      <c r="L43">
        <f t="shared" si="2"/>
        <v>39</v>
      </c>
    </row>
    <row r="44" spans="1:12">
      <c r="A44">
        <v>10.199999999999999</v>
      </c>
      <c r="B44">
        <v>9.8000000000000007</v>
      </c>
      <c r="C44" s="3">
        <f t="shared" si="3"/>
        <v>117.43500000000041</v>
      </c>
      <c r="D44" s="1">
        <v>-57</v>
      </c>
      <c r="E44" t="str">
        <f t="shared" si="4"/>
        <v xml:space="preserve"> </v>
      </c>
      <c r="F44">
        <f t="shared" si="5"/>
        <v>2291.6999999999998</v>
      </c>
      <c r="G44" t="str">
        <f t="shared" si="6"/>
        <v xml:space="preserve"> </v>
      </c>
      <c r="I44" t="str">
        <f t="shared" si="7"/>
        <v>reponer</v>
      </c>
      <c r="J44" t="str">
        <f t="shared" si="0"/>
        <v xml:space="preserve"> </v>
      </c>
      <c r="K44">
        <f t="shared" si="1"/>
        <v>1</v>
      </c>
      <c r="L44">
        <f t="shared" si="2"/>
        <v>40</v>
      </c>
    </row>
    <row r="45" spans="1:12">
      <c r="A45">
        <v>10.050000000000001</v>
      </c>
      <c r="B45">
        <v>9.5500000000000007</v>
      </c>
      <c r="C45" s="3">
        <f t="shared" si="3"/>
        <v>91.667999999999992</v>
      </c>
      <c r="D45" s="1">
        <v>-34</v>
      </c>
      <c r="E45" t="str">
        <f t="shared" si="4"/>
        <v xml:space="preserve"> </v>
      </c>
      <c r="F45">
        <f t="shared" si="5"/>
        <v>2257.6999999999998</v>
      </c>
      <c r="G45" t="str">
        <f t="shared" si="6"/>
        <v xml:space="preserve"> </v>
      </c>
      <c r="I45" t="str">
        <f t="shared" si="7"/>
        <v>reponer</v>
      </c>
      <c r="J45" t="str">
        <f t="shared" si="0"/>
        <v xml:space="preserve"> </v>
      </c>
      <c r="K45">
        <f t="shared" si="1"/>
        <v>1</v>
      </c>
      <c r="L45">
        <f t="shared" si="2"/>
        <v>41</v>
      </c>
    </row>
    <row r="46" spans="1:12">
      <c r="A46">
        <v>10.3</v>
      </c>
      <c r="B46">
        <v>9.6999999999999993</v>
      </c>
      <c r="C46" s="3">
        <f t="shared" si="3"/>
        <v>75.256666666666476</v>
      </c>
      <c r="D46" s="1">
        <v>-24</v>
      </c>
      <c r="E46" t="str">
        <f t="shared" si="4"/>
        <v xml:space="preserve"> </v>
      </c>
      <c r="F46">
        <f t="shared" si="5"/>
        <v>2233.6999999999998</v>
      </c>
      <c r="G46" t="str">
        <f t="shared" si="6"/>
        <v xml:space="preserve"> </v>
      </c>
      <c r="I46" t="str">
        <f t="shared" si="7"/>
        <v>reponer</v>
      </c>
      <c r="J46" t="str">
        <f t="shared" si="0"/>
        <v xml:space="preserve"> </v>
      </c>
      <c r="K46">
        <f t="shared" si="1"/>
        <v>1</v>
      </c>
      <c r="L46">
        <f t="shared" si="2"/>
        <v>42</v>
      </c>
    </row>
    <row r="47" spans="1:12">
      <c r="A47">
        <v>8.8000000000000007</v>
      </c>
      <c r="B47">
        <v>8.0500000000000007</v>
      </c>
      <c r="C47" s="3">
        <f t="shared" si="3"/>
        <v>59.565333333333335</v>
      </c>
      <c r="D47" s="1">
        <v>-37</v>
      </c>
      <c r="E47" t="str">
        <f t="shared" si="4"/>
        <v xml:space="preserve"> </v>
      </c>
      <c r="F47">
        <f t="shared" si="5"/>
        <v>2196.6999999999998</v>
      </c>
      <c r="G47" t="str">
        <f t="shared" si="6"/>
        <v xml:space="preserve"> </v>
      </c>
      <c r="I47" t="str">
        <f t="shared" si="7"/>
        <v>reponer</v>
      </c>
      <c r="J47" t="str">
        <f t="shared" si="0"/>
        <v xml:space="preserve"> </v>
      </c>
      <c r="K47">
        <f t="shared" si="1"/>
        <v>1</v>
      </c>
      <c r="L47">
        <f t="shared" si="2"/>
        <v>43</v>
      </c>
    </row>
    <row r="48" spans="1:12">
      <c r="A48">
        <v>9.35</v>
      </c>
      <c r="B48">
        <v>8.6999999999999993</v>
      </c>
      <c r="C48" s="3">
        <f t="shared" si="3"/>
        <v>67.590769230769183</v>
      </c>
      <c r="D48" s="1">
        <v>-3</v>
      </c>
      <c r="E48" t="str">
        <f t="shared" si="4"/>
        <v xml:space="preserve"> </v>
      </c>
      <c r="F48">
        <f t="shared" si="5"/>
        <v>2193.6999999999998</v>
      </c>
      <c r="G48" t="str">
        <f t="shared" si="6"/>
        <v xml:space="preserve"> </v>
      </c>
      <c r="I48" t="str">
        <f t="shared" si="7"/>
        <v>reponer</v>
      </c>
      <c r="J48" t="str">
        <f t="shared" si="0"/>
        <v xml:space="preserve"> </v>
      </c>
      <c r="K48">
        <f t="shared" si="1"/>
        <v>1</v>
      </c>
      <c r="L48">
        <f t="shared" si="2"/>
        <v>44</v>
      </c>
    </row>
    <row r="49" spans="1:12">
      <c r="A49">
        <v>9.9499999999999993</v>
      </c>
      <c r="B49">
        <v>9.4499999999999993</v>
      </c>
      <c r="C49" s="3">
        <f t="shared" si="3"/>
        <v>87.74799999999999</v>
      </c>
      <c r="D49" s="1">
        <v>-86</v>
      </c>
      <c r="E49" t="str">
        <f t="shared" si="4"/>
        <v xml:space="preserve"> </v>
      </c>
      <c r="F49">
        <f t="shared" si="5"/>
        <v>2107.6999999999998</v>
      </c>
      <c r="G49" t="str">
        <f t="shared" si="6"/>
        <v xml:space="preserve"> </v>
      </c>
      <c r="I49" t="str">
        <f t="shared" si="7"/>
        <v>reponer</v>
      </c>
      <c r="J49" t="str">
        <f t="shared" si="0"/>
        <v xml:space="preserve"> </v>
      </c>
      <c r="K49">
        <f t="shared" si="1"/>
        <v>1</v>
      </c>
      <c r="L49">
        <f t="shared" si="2"/>
        <v>45</v>
      </c>
    </row>
    <row r="50" spans="1:12">
      <c r="A50">
        <v>9.8000000000000007</v>
      </c>
      <c r="B50">
        <v>9.1999999999999993</v>
      </c>
      <c r="C50" s="3">
        <f t="shared" si="3"/>
        <v>70.25666666666649</v>
      </c>
      <c r="D50" s="1">
        <v>-59</v>
      </c>
      <c r="E50" t="str">
        <f t="shared" si="4"/>
        <v xml:space="preserve"> </v>
      </c>
      <c r="F50">
        <f t="shared" si="5"/>
        <v>2048.6999999999998</v>
      </c>
      <c r="G50" t="str">
        <f t="shared" si="6"/>
        <v xml:space="preserve"> </v>
      </c>
      <c r="I50" t="str">
        <f t="shared" si="7"/>
        <v>reponer</v>
      </c>
      <c r="J50" t="str">
        <f t="shared" si="0"/>
        <v xml:space="preserve"> </v>
      </c>
      <c r="K50">
        <f t="shared" si="1"/>
        <v>1</v>
      </c>
      <c r="L50">
        <f t="shared" si="2"/>
        <v>46</v>
      </c>
    </row>
    <row r="51" spans="1:12">
      <c r="A51">
        <v>8.4499999999999993</v>
      </c>
      <c r="B51">
        <v>8</v>
      </c>
      <c r="C51" s="3">
        <f t="shared" si="3"/>
        <v>91.05333333333347</v>
      </c>
      <c r="D51" s="1">
        <v>-66</v>
      </c>
      <c r="E51" t="str">
        <f t="shared" si="4"/>
        <v xml:space="preserve"> </v>
      </c>
      <c r="F51">
        <f t="shared" si="5"/>
        <v>1982.6999999999998</v>
      </c>
      <c r="G51" t="str">
        <f t="shared" si="6"/>
        <v xml:space="preserve"> </v>
      </c>
      <c r="I51" t="str">
        <f t="shared" si="7"/>
        <v>reponer</v>
      </c>
      <c r="J51" t="str">
        <f t="shared" si="0"/>
        <v xml:space="preserve"> </v>
      </c>
      <c r="K51">
        <f t="shared" si="1"/>
        <v>1</v>
      </c>
      <c r="L51">
        <f t="shared" si="2"/>
        <v>47</v>
      </c>
    </row>
    <row r="52" spans="1:12">
      <c r="A52">
        <v>8.75</v>
      </c>
      <c r="B52">
        <v>8.1</v>
      </c>
      <c r="C52" s="3">
        <f t="shared" si="3"/>
        <v>61.006153846153808</v>
      </c>
      <c r="D52" s="1">
        <v>-23</v>
      </c>
      <c r="E52" t="str">
        <f t="shared" si="4"/>
        <v xml:space="preserve"> </v>
      </c>
      <c r="F52">
        <f t="shared" si="5"/>
        <v>1959.6999999999998</v>
      </c>
      <c r="G52" t="str">
        <f t="shared" si="6"/>
        <v xml:space="preserve"> </v>
      </c>
      <c r="I52" t="str">
        <f t="shared" si="7"/>
        <v>reponer</v>
      </c>
      <c r="J52" t="str">
        <f t="shared" si="0"/>
        <v xml:space="preserve"> </v>
      </c>
      <c r="K52">
        <f t="shared" si="1"/>
        <v>1</v>
      </c>
      <c r="L52">
        <f t="shared" si="2"/>
        <v>48</v>
      </c>
    </row>
    <row r="53" spans="1:12">
      <c r="A53">
        <v>9.35</v>
      </c>
      <c r="B53">
        <v>8.9</v>
      </c>
      <c r="C53" s="3">
        <f t="shared" si="3"/>
        <v>87.097777777777907</v>
      </c>
      <c r="D53" s="1">
        <v>-72</v>
      </c>
      <c r="E53" t="str">
        <f t="shared" si="4"/>
        <v xml:space="preserve"> </v>
      </c>
      <c r="F53">
        <f t="shared" si="5"/>
        <v>1887.6999999999998</v>
      </c>
      <c r="G53" t="str">
        <f t="shared" si="6"/>
        <v xml:space="preserve"> </v>
      </c>
      <c r="I53" t="str">
        <f t="shared" si="7"/>
        <v>reponer</v>
      </c>
      <c r="J53" t="str">
        <f t="shared" si="0"/>
        <v xml:space="preserve"> </v>
      </c>
      <c r="K53">
        <f t="shared" si="1"/>
        <v>1</v>
      </c>
      <c r="L53">
        <f t="shared" si="2"/>
        <v>49</v>
      </c>
    </row>
    <row r="54" spans="1:12">
      <c r="A54">
        <v>8.6</v>
      </c>
      <c r="B54">
        <v>8.1999999999999993</v>
      </c>
      <c r="C54" s="3">
        <f t="shared" si="3"/>
        <v>94.384999999999906</v>
      </c>
      <c r="D54" s="1">
        <v>-57</v>
      </c>
      <c r="E54" t="str">
        <f t="shared" si="4"/>
        <v xml:space="preserve"> </v>
      </c>
      <c r="F54">
        <f t="shared" si="5"/>
        <v>1830.6999999999998</v>
      </c>
      <c r="G54" t="str">
        <f t="shared" si="6"/>
        <v xml:space="preserve"> </v>
      </c>
      <c r="I54" t="str">
        <f t="shared" si="7"/>
        <v>reponer</v>
      </c>
      <c r="J54" t="str">
        <f t="shared" si="0"/>
        <v xml:space="preserve"> </v>
      </c>
      <c r="K54">
        <f t="shared" si="1"/>
        <v>1</v>
      </c>
      <c r="L54">
        <f t="shared" si="2"/>
        <v>50</v>
      </c>
    </row>
    <row r="55" spans="1:12">
      <c r="A55">
        <v>8.1999999999999993</v>
      </c>
      <c r="B55">
        <v>7.8</v>
      </c>
      <c r="C55" s="3">
        <f t="shared" si="3"/>
        <v>91.53500000000011</v>
      </c>
      <c r="D55" s="1">
        <v>-83</v>
      </c>
      <c r="E55" t="str">
        <f t="shared" si="4"/>
        <v xml:space="preserve"> </v>
      </c>
      <c r="F55">
        <f t="shared" si="5"/>
        <v>1747.6999999999998</v>
      </c>
      <c r="G55" t="str">
        <f t="shared" si="6"/>
        <v xml:space="preserve"> </v>
      </c>
      <c r="I55" t="str">
        <f t="shared" si="7"/>
        <v>reponer</v>
      </c>
      <c r="J55" t="str">
        <f t="shared" si="0"/>
        <v xml:space="preserve"> </v>
      </c>
      <c r="K55">
        <f t="shared" si="1"/>
        <v>1</v>
      </c>
      <c r="L55">
        <f t="shared" si="2"/>
        <v>51</v>
      </c>
    </row>
    <row r="56" spans="1:12">
      <c r="A56">
        <v>8.15</v>
      </c>
      <c r="B56">
        <v>7.6</v>
      </c>
      <c r="C56" s="3">
        <f t="shared" si="3"/>
        <v>63.552727272727189</v>
      </c>
      <c r="D56" s="1">
        <v>-80</v>
      </c>
      <c r="E56" t="str">
        <f t="shared" si="4"/>
        <v xml:space="preserve"> </v>
      </c>
      <c r="F56">
        <f t="shared" si="5"/>
        <v>1667.6999999999998</v>
      </c>
      <c r="G56" t="str">
        <f t="shared" si="6"/>
        <v xml:space="preserve"> </v>
      </c>
      <c r="I56" t="str">
        <f t="shared" si="7"/>
        <v>reponer</v>
      </c>
      <c r="J56" t="str">
        <f t="shared" si="0"/>
        <v xml:space="preserve"> </v>
      </c>
      <c r="K56">
        <f t="shared" si="1"/>
        <v>1</v>
      </c>
      <c r="L56">
        <f t="shared" si="2"/>
        <v>52</v>
      </c>
    </row>
    <row r="57" spans="1:12">
      <c r="A57">
        <v>6.45</v>
      </c>
      <c r="B57">
        <v>6.1</v>
      </c>
      <c r="C57" s="3">
        <f t="shared" si="3"/>
        <v>95.297142857142717</v>
      </c>
      <c r="D57" s="1">
        <v>-90</v>
      </c>
      <c r="E57" t="str">
        <f t="shared" si="4"/>
        <v xml:space="preserve"> </v>
      </c>
      <c r="F57">
        <f t="shared" si="5"/>
        <v>1577.6999999999998</v>
      </c>
      <c r="G57" t="str">
        <f t="shared" si="6"/>
        <v xml:space="preserve"> </v>
      </c>
      <c r="I57" t="str">
        <f t="shared" si="7"/>
        <v>reponer</v>
      </c>
      <c r="J57" t="str">
        <f t="shared" si="0"/>
        <v xml:space="preserve"> </v>
      </c>
      <c r="K57">
        <f t="shared" si="1"/>
        <v>1</v>
      </c>
      <c r="L57">
        <f t="shared" si="2"/>
        <v>53</v>
      </c>
    </row>
    <row r="58" spans="1:12">
      <c r="A58">
        <v>6.2</v>
      </c>
      <c r="B58">
        <v>5.8</v>
      </c>
      <c r="C58" s="3">
        <f t="shared" si="3"/>
        <v>78.88499999999992</v>
      </c>
      <c r="D58" s="1">
        <v>-25</v>
      </c>
      <c r="E58" t="str">
        <f t="shared" si="4"/>
        <v xml:space="preserve"> </v>
      </c>
      <c r="F58">
        <f t="shared" si="5"/>
        <v>1552.6999999999998</v>
      </c>
      <c r="G58" t="str">
        <f t="shared" si="6"/>
        <v xml:space="preserve"> </v>
      </c>
      <c r="I58" t="str">
        <f t="shared" si="7"/>
        <v>reponer</v>
      </c>
      <c r="J58" t="str">
        <f t="shared" si="0"/>
        <v xml:space="preserve"> </v>
      </c>
      <c r="K58">
        <f t="shared" si="1"/>
        <v>1</v>
      </c>
      <c r="L58">
        <f t="shared" si="2"/>
        <v>54</v>
      </c>
    </row>
    <row r="59" spans="1:12">
      <c r="A59">
        <v>6.55</v>
      </c>
      <c r="B59">
        <v>6.2</v>
      </c>
      <c r="C59" s="3">
        <f t="shared" si="3"/>
        <v>88.725714285714375</v>
      </c>
      <c r="D59" s="1">
        <v>-73</v>
      </c>
      <c r="E59" t="str">
        <f t="shared" si="4"/>
        <v xml:space="preserve"> </v>
      </c>
      <c r="F59">
        <f t="shared" si="5"/>
        <v>1479.6999999999998</v>
      </c>
      <c r="G59" t="str">
        <f t="shared" si="6"/>
        <v xml:space="preserve"> </v>
      </c>
      <c r="I59" t="str">
        <f t="shared" si="7"/>
        <v>reponer</v>
      </c>
      <c r="J59" t="str">
        <f t="shared" si="0"/>
        <v xml:space="preserve"> </v>
      </c>
      <c r="K59">
        <f t="shared" si="1"/>
        <v>1</v>
      </c>
      <c r="L59">
        <f t="shared" si="2"/>
        <v>55</v>
      </c>
    </row>
    <row r="60" spans="1:12">
      <c r="A60">
        <v>5.75</v>
      </c>
      <c r="B60">
        <v>5.4</v>
      </c>
      <c r="C60" s="3">
        <f t="shared" si="3"/>
        <v>84.554285714285797</v>
      </c>
      <c r="D60" s="1">
        <v>-35</v>
      </c>
      <c r="E60" t="str">
        <f t="shared" si="4"/>
        <v xml:space="preserve"> </v>
      </c>
      <c r="F60">
        <f t="shared" si="5"/>
        <v>1444.6999999999998</v>
      </c>
      <c r="G60" t="str">
        <f t="shared" si="6"/>
        <v xml:space="preserve"> </v>
      </c>
      <c r="I60" t="str">
        <f t="shared" si="7"/>
        <v>reponer</v>
      </c>
      <c r="J60" t="str">
        <f t="shared" si="0"/>
        <v xml:space="preserve"> </v>
      </c>
      <c r="K60">
        <f t="shared" si="1"/>
        <v>1</v>
      </c>
      <c r="L60">
        <f t="shared" si="2"/>
        <v>56</v>
      </c>
    </row>
    <row r="61" spans="1:12">
      <c r="A61">
        <v>6</v>
      </c>
      <c r="B61">
        <v>5.5</v>
      </c>
      <c r="C61" s="3">
        <f t="shared" si="3"/>
        <v>57.787999999999997</v>
      </c>
      <c r="D61" s="1">
        <v>-44</v>
      </c>
      <c r="E61" t="str">
        <f t="shared" si="4"/>
        <v xml:space="preserve"> </v>
      </c>
      <c r="F61">
        <f t="shared" si="5"/>
        <v>1400.6999999999998</v>
      </c>
      <c r="G61" t="str">
        <f t="shared" si="6"/>
        <v xml:space="preserve"> </v>
      </c>
      <c r="I61" t="str">
        <f t="shared" si="7"/>
        <v>reponer</v>
      </c>
      <c r="J61" t="str">
        <f t="shared" si="0"/>
        <v xml:space="preserve"> </v>
      </c>
      <c r="K61">
        <f t="shared" si="1"/>
        <v>1</v>
      </c>
      <c r="L61">
        <f t="shared" si="2"/>
        <v>57</v>
      </c>
    </row>
    <row r="62" spans="1:12">
      <c r="A62">
        <v>6</v>
      </c>
      <c r="B62">
        <v>5.65</v>
      </c>
      <c r="C62" s="3">
        <f t="shared" si="3"/>
        <v>80.040000000000063</v>
      </c>
      <c r="D62" s="1">
        <v>9</v>
      </c>
      <c r="E62">
        <f t="shared" si="4"/>
        <v>4.5</v>
      </c>
      <c r="F62" s="1">
        <f>+F61+D62</f>
        <v>1409.6999999999998</v>
      </c>
      <c r="G62">
        <v>9</v>
      </c>
      <c r="I62" t="str">
        <f t="shared" si="7"/>
        <v>reponer</v>
      </c>
      <c r="J62">
        <f t="shared" si="0"/>
        <v>1</v>
      </c>
      <c r="K62" t="str">
        <f t="shared" si="1"/>
        <v xml:space="preserve"> </v>
      </c>
      <c r="L62">
        <f t="shared" si="2"/>
        <v>58</v>
      </c>
    </row>
    <row r="63" spans="1:12">
      <c r="A63">
        <v>4.8</v>
      </c>
      <c r="B63">
        <v>4.4000000000000004</v>
      </c>
      <c r="C63" s="3">
        <f t="shared" si="3"/>
        <v>70.485000000000085</v>
      </c>
      <c r="D63" s="1">
        <v>-24</v>
      </c>
      <c r="E63" t="str">
        <f t="shared" si="4"/>
        <v xml:space="preserve"> </v>
      </c>
      <c r="F63">
        <f t="shared" si="5"/>
        <v>1385.6999999999998</v>
      </c>
      <c r="G63" t="str">
        <f t="shared" si="6"/>
        <v xml:space="preserve"> </v>
      </c>
      <c r="I63" t="str">
        <f t="shared" si="7"/>
        <v>reponer</v>
      </c>
      <c r="J63" t="str">
        <f t="shared" si="0"/>
        <v xml:space="preserve"> </v>
      </c>
      <c r="K63">
        <f t="shared" si="1"/>
        <v>1</v>
      </c>
      <c r="L63">
        <f t="shared" si="2"/>
        <v>59</v>
      </c>
    </row>
    <row r="64" spans="1:12">
      <c r="A64">
        <v>5</v>
      </c>
      <c r="B64">
        <v>4.6500000000000004</v>
      </c>
      <c r="C64" s="3">
        <f t="shared" si="3"/>
        <v>79.182857142857216</v>
      </c>
      <c r="D64" s="1">
        <v>-31</v>
      </c>
      <c r="E64" t="str">
        <f t="shared" si="4"/>
        <v xml:space="preserve"> </v>
      </c>
      <c r="F64">
        <f t="shared" si="5"/>
        <v>1354.6999999999998</v>
      </c>
      <c r="G64" t="str">
        <f t="shared" si="6"/>
        <v xml:space="preserve"> </v>
      </c>
      <c r="I64" t="str">
        <f t="shared" si="7"/>
        <v>reponer</v>
      </c>
      <c r="J64" t="str">
        <f t="shared" si="0"/>
        <v xml:space="preserve"> </v>
      </c>
      <c r="K64">
        <f t="shared" si="1"/>
        <v>1</v>
      </c>
      <c r="L64">
        <f t="shared" si="2"/>
        <v>60</v>
      </c>
    </row>
    <row r="65" spans="1:13">
      <c r="A65">
        <v>5</v>
      </c>
      <c r="B65">
        <v>4.4000000000000004</v>
      </c>
      <c r="C65" s="3">
        <f t="shared" si="3"/>
        <v>45.156666666666688</v>
      </c>
      <c r="D65" s="1">
        <v>-3</v>
      </c>
      <c r="E65" t="str">
        <f t="shared" si="4"/>
        <v xml:space="preserve"> </v>
      </c>
      <c r="F65">
        <f t="shared" si="5"/>
        <v>1351.6999999999998</v>
      </c>
      <c r="G65" t="str">
        <f t="shared" si="6"/>
        <v xml:space="preserve"> </v>
      </c>
      <c r="I65" t="str">
        <f t="shared" si="7"/>
        <v>reponer</v>
      </c>
      <c r="J65" t="str">
        <f t="shared" si="0"/>
        <v xml:space="preserve"> </v>
      </c>
      <c r="K65">
        <f t="shared" si="1"/>
        <v>1</v>
      </c>
      <c r="L65">
        <f t="shared" si="2"/>
        <v>61</v>
      </c>
    </row>
    <row r="66" spans="1:13">
      <c r="A66">
        <v>5.7</v>
      </c>
      <c r="B66">
        <v>5.2</v>
      </c>
      <c r="C66" s="3">
        <f t="shared" si="3"/>
        <v>54.067999999999991</v>
      </c>
      <c r="D66" s="1">
        <v>-6</v>
      </c>
      <c r="E66" t="str">
        <f t="shared" si="4"/>
        <v xml:space="preserve"> </v>
      </c>
      <c r="F66">
        <f t="shared" si="5"/>
        <v>1345.6999999999998</v>
      </c>
      <c r="G66" t="str">
        <f t="shared" si="6"/>
        <v xml:space="preserve"> </v>
      </c>
      <c r="I66" t="str">
        <f t="shared" si="7"/>
        <v>reponer</v>
      </c>
      <c r="J66" t="str">
        <f t="shared" si="0"/>
        <v xml:space="preserve"> </v>
      </c>
      <c r="K66">
        <f t="shared" si="1"/>
        <v>1</v>
      </c>
      <c r="L66">
        <f t="shared" si="2"/>
        <v>62</v>
      </c>
    </row>
    <row r="67" spans="1:13">
      <c r="C67" s="3" t="e">
        <f t="shared" si="3"/>
        <v>#DIV/0!</v>
      </c>
      <c r="E67" t="str">
        <f t="shared" si="4"/>
        <v xml:space="preserve"> </v>
      </c>
      <c r="F67">
        <f t="shared" si="5"/>
        <v>1345.6999999999998</v>
      </c>
      <c r="G67" t="str">
        <f t="shared" si="6"/>
        <v xml:space="preserve"> </v>
      </c>
      <c r="I67" t="str">
        <f t="shared" si="7"/>
        <v>reponer</v>
      </c>
      <c r="J67">
        <f>SUM(J5:J66)</f>
        <v>15</v>
      </c>
      <c r="K67">
        <f>SUM(K5:K66)</f>
        <v>47</v>
      </c>
      <c r="L67">
        <f>100/L66</f>
        <v>1.6129032258064515</v>
      </c>
      <c r="M67" t="s">
        <v>2</v>
      </c>
    </row>
    <row r="68" spans="1:13">
      <c r="C68" s="3" t="e">
        <f t="shared" si="3"/>
        <v>#DIV/0!</v>
      </c>
      <c r="E68" t="str">
        <f t="shared" si="4"/>
        <v xml:space="preserve"> </v>
      </c>
      <c r="F68">
        <f t="shared" si="5"/>
        <v>1345.6999999999998</v>
      </c>
      <c r="G68" t="str">
        <f t="shared" si="6"/>
        <v xml:space="preserve"> </v>
      </c>
      <c r="I68" t="str">
        <f t="shared" si="7"/>
        <v>reponer</v>
      </c>
      <c r="J68">
        <f>+J67*L67</f>
        <v>24.193548387096772</v>
      </c>
      <c r="K68">
        <f>+K67*L67</f>
        <v>75.806451612903217</v>
      </c>
    </row>
    <row r="69" spans="1:13">
      <c r="C69" s="3" t="e">
        <f t="shared" si="3"/>
        <v>#DIV/0!</v>
      </c>
      <c r="E69" t="str">
        <f t="shared" si="4"/>
        <v xml:space="preserve"> </v>
      </c>
      <c r="F69">
        <f t="shared" si="5"/>
        <v>1345.6999999999998</v>
      </c>
      <c r="G69" t="str">
        <f t="shared" si="6"/>
        <v xml:space="preserve"> </v>
      </c>
      <c r="I69" t="str">
        <f t="shared" si="7"/>
        <v>reponer</v>
      </c>
      <c r="J69" s="9">
        <f>+J68/100</f>
        <v>0.24193548387096772</v>
      </c>
      <c r="K69" s="8">
        <f>+K68/100</f>
        <v>0.75806451612903214</v>
      </c>
    </row>
    <row r="70" spans="1:13">
      <c r="C70" s="3" t="e">
        <f t="shared" si="3"/>
        <v>#DIV/0!</v>
      </c>
      <c r="E70" t="str">
        <f t="shared" si="4"/>
        <v xml:space="preserve"> </v>
      </c>
      <c r="F70">
        <f t="shared" si="5"/>
        <v>1345.6999999999998</v>
      </c>
      <c r="G70" t="str">
        <f t="shared" si="6"/>
        <v xml:space="preserve"> </v>
      </c>
      <c r="I70" t="str">
        <f t="shared" si="7"/>
        <v>reponer</v>
      </c>
    </row>
    <row r="71" spans="1:13">
      <c r="C71" s="3" t="e">
        <f t="shared" si="3"/>
        <v>#DIV/0!</v>
      </c>
      <c r="E71" t="str">
        <f t="shared" si="4"/>
        <v xml:space="preserve"> </v>
      </c>
      <c r="F71">
        <f t="shared" si="5"/>
        <v>1345.6999999999998</v>
      </c>
      <c r="G71" t="str">
        <f t="shared" si="6"/>
        <v xml:space="preserve"> </v>
      </c>
      <c r="I71" t="str">
        <f t="shared" si="7"/>
        <v>reponer</v>
      </c>
    </row>
    <row r="72" spans="1:13">
      <c r="C72" s="3" t="e">
        <f t="shared" ref="C72:C102" si="8">(F71*$A$1)/(A72-B72)</f>
        <v>#DIV/0!</v>
      </c>
      <c r="E72" t="str">
        <f t="shared" ref="E72:E102" si="9">IF(D72&gt;0,D72/2," ")</f>
        <v xml:space="preserve"> </v>
      </c>
      <c r="F72">
        <f t="shared" ref="F72:F102" si="10">IF(D72&gt;0,F71+E72,F71+D72)</f>
        <v>1345.6999999999998</v>
      </c>
      <c r="G72" t="str">
        <f t="shared" ref="G72:G102" si="11">IF(D72&gt;0,E72," ")</f>
        <v xml:space="preserve"> </v>
      </c>
      <c r="I72" t="str">
        <f t="shared" si="7"/>
        <v>reponer</v>
      </c>
    </row>
    <row r="73" spans="1:13">
      <c r="C73" s="3" t="e">
        <f t="shared" si="8"/>
        <v>#DIV/0!</v>
      </c>
      <c r="E73" t="str">
        <f t="shared" si="9"/>
        <v xml:space="preserve"> </v>
      </c>
      <c r="F73">
        <f t="shared" si="10"/>
        <v>1345.6999999999998</v>
      </c>
      <c r="G73" t="str">
        <f t="shared" si="11"/>
        <v xml:space="preserve"> </v>
      </c>
      <c r="I73" t="str">
        <f t="shared" si="7"/>
        <v>reponer</v>
      </c>
    </row>
    <row r="74" spans="1:13">
      <c r="C74" s="3" t="e">
        <f t="shared" si="8"/>
        <v>#DIV/0!</v>
      </c>
      <c r="E74" t="str">
        <f t="shared" si="9"/>
        <v xml:space="preserve"> </v>
      </c>
      <c r="F74">
        <f t="shared" si="10"/>
        <v>1345.6999999999998</v>
      </c>
      <c r="G74" t="str">
        <f t="shared" si="11"/>
        <v xml:space="preserve"> </v>
      </c>
      <c r="I74" t="str">
        <f t="shared" si="7"/>
        <v>reponer</v>
      </c>
    </row>
    <row r="75" spans="1:13">
      <c r="C75" s="3" t="e">
        <f t="shared" si="8"/>
        <v>#DIV/0!</v>
      </c>
      <c r="E75" t="str">
        <f t="shared" si="9"/>
        <v xml:space="preserve"> </v>
      </c>
      <c r="F75">
        <f t="shared" si="10"/>
        <v>1345.6999999999998</v>
      </c>
      <c r="G75" t="str">
        <f t="shared" si="11"/>
        <v xml:space="preserve"> </v>
      </c>
      <c r="I75" t="str">
        <f t="shared" ref="I75:I102" si="12">IF(F75&lt;$A$2,"reponer"," ")</f>
        <v>reponer</v>
      </c>
    </row>
    <row r="76" spans="1:13">
      <c r="C76" s="3" t="e">
        <f t="shared" si="8"/>
        <v>#DIV/0!</v>
      </c>
      <c r="E76" t="str">
        <f t="shared" si="9"/>
        <v xml:space="preserve"> </v>
      </c>
      <c r="F76">
        <f t="shared" si="10"/>
        <v>1345.6999999999998</v>
      </c>
      <c r="G76" t="str">
        <f t="shared" si="11"/>
        <v xml:space="preserve"> </v>
      </c>
      <c r="I76" t="str">
        <f t="shared" si="12"/>
        <v>reponer</v>
      </c>
    </row>
    <row r="77" spans="1:13">
      <c r="C77" s="3" t="e">
        <f t="shared" si="8"/>
        <v>#DIV/0!</v>
      </c>
      <c r="E77" t="str">
        <f t="shared" si="9"/>
        <v xml:space="preserve"> </v>
      </c>
      <c r="F77">
        <f t="shared" si="10"/>
        <v>1345.6999999999998</v>
      </c>
      <c r="G77" t="str">
        <f t="shared" si="11"/>
        <v xml:space="preserve"> </v>
      </c>
      <c r="I77" t="str">
        <f t="shared" si="12"/>
        <v>reponer</v>
      </c>
    </row>
    <row r="78" spans="1:13">
      <c r="C78" s="3" t="e">
        <f t="shared" si="8"/>
        <v>#DIV/0!</v>
      </c>
      <c r="E78" t="str">
        <f t="shared" si="9"/>
        <v xml:space="preserve"> </v>
      </c>
      <c r="F78">
        <f t="shared" si="10"/>
        <v>1345.6999999999998</v>
      </c>
      <c r="G78" t="str">
        <f t="shared" si="11"/>
        <v xml:space="preserve"> </v>
      </c>
      <c r="I78" t="str">
        <f t="shared" si="12"/>
        <v>reponer</v>
      </c>
    </row>
    <row r="79" spans="1:13">
      <c r="C79" s="3" t="e">
        <f t="shared" si="8"/>
        <v>#DIV/0!</v>
      </c>
      <c r="E79" t="str">
        <f t="shared" si="9"/>
        <v xml:space="preserve"> </v>
      </c>
      <c r="F79">
        <f t="shared" si="10"/>
        <v>1345.6999999999998</v>
      </c>
      <c r="G79" t="str">
        <f t="shared" si="11"/>
        <v xml:space="preserve"> </v>
      </c>
      <c r="I79" t="str">
        <f t="shared" si="12"/>
        <v>reponer</v>
      </c>
    </row>
    <row r="80" spans="1:13">
      <c r="C80" s="3" t="e">
        <f t="shared" si="8"/>
        <v>#DIV/0!</v>
      </c>
      <c r="E80" t="str">
        <f t="shared" si="9"/>
        <v xml:space="preserve"> </v>
      </c>
      <c r="F80">
        <f t="shared" si="10"/>
        <v>1345.6999999999998</v>
      </c>
      <c r="G80" t="str">
        <f t="shared" si="11"/>
        <v xml:space="preserve"> </v>
      </c>
      <c r="I80" t="str">
        <f t="shared" si="12"/>
        <v>reponer</v>
      </c>
    </row>
    <row r="81" spans="3:9">
      <c r="C81" s="3" t="e">
        <f t="shared" si="8"/>
        <v>#DIV/0!</v>
      </c>
      <c r="E81" t="str">
        <f t="shared" si="9"/>
        <v xml:space="preserve"> </v>
      </c>
      <c r="F81">
        <f t="shared" si="10"/>
        <v>1345.6999999999998</v>
      </c>
      <c r="G81" t="str">
        <f t="shared" si="11"/>
        <v xml:space="preserve"> </v>
      </c>
      <c r="I81" t="str">
        <f t="shared" si="12"/>
        <v>reponer</v>
      </c>
    </row>
    <row r="82" spans="3:9">
      <c r="C82" s="3" t="e">
        <f t="shared" si="8"/>
        <v>#DIV/0!</v>
      </c>
      <c r="E82" t="str">
        <f t="shared" si="9"/>
        <v xml:space="preserve"> </v>
      </c>
      <c r="F82">
        <f t="shared" si="10"/>
        <v>1345.6999999999998</v>
      </c>
      <c r="G82" t="str">
        <f t="shared" si="11"/>
        <v xml:space="preserve"> </v>
      </c>
      <c r="I82" t="str">
        <f t="shared" si="12"/>
        <v>reponer</v>
      </c>
    </row>
    <row r="83" spans="3:9">
      <c r="C83" s="3" t="e">
        <f t="shared" si="8"/>
        <v>#DIV/0!</v>
      </c>
      <c r="E83" t="str">
        <f t="shared" si="9"/>
        <v xml:space="preserve"> </v>
      </c>
      <c r="F83">
        <f t="shared" si="10"/>
        <v>1345.6999999999998</v>
      </c>
      <c r="G83" t="str">
        <f t="shared" si="11"/>
        <v xml:space="preserve"> </v>
      </c>
      <c r="I83" t="str">
        <f t="shared" si="12"/>
        <v>reponer</v>
      </c>
    </row>
    <row r="84" spans="3:9">
      <c r="C84" s="3" t="e">
        <f t="shared" si="8"/>
        <v>#DIV/0!</v>
      </c>
      <c r="E84" t="str">
        <f t="shared" si="9"/>
        <v xml:space="preserve"> </v>
      </c>
      <c r="F84">
        <f t="shared" si="10"/>
        <v>1345.6999999999998</v>
      </c>
      <c r="G84" t="str">
        <f t="shared" si="11"/>
        <v xml:space="preserve"> </v>
      </c>
      <c r="I84" t="str">
        <f t="shared" si="12"/>
        <v>reponer</v>
      </c>
    </row>
    <row r="85" spans="3:9">
      <c r="C85" s="3" t="e">
        <f t="shared" si="8"/>
        <v>#DIV/0!</v>
      </c>
      <c r="E85" t="str">
        <f t="shared" si="9"/>
        <v xml:space="preserve"> </v>
      </c>
      <c r="F85">
        <f t="shared" si="10"/>
        <v>1345.6999999999998</v>
      </c>
      <c r="G85" t="str">
        <f t="shared" si="11"/>
        <v xml:space="preserve"> </v>
      </c>
      <c r="I85" t="str">
        <f t="shared" si="12"/>
        <v>reponer</v>
      </c>
    </row>
    <row r="86" spans="3:9">
      <c r="C86" s="3" t="e">
        <f t="shared" si="8"/>
        <v>#DIV/0!</v>
      </c>
      <c r="E86" t="str">
        <f t="shared" si="9"/>
        <v xml:space="preserve"> </v>
      </c>
      <c r="F86">
        <f t="shared" si="10"/>
        <v>1345.6999999999998</v>
      </c>
      <c r="G86" t="str">
        <f t="shared" si="11"/>
        <v xml:space="preserve"> </v>
      </c>
      <c r="I86" t="str">
        <f t="shared" si="12"/>
        <v>reponer</v>
      </c>
    </row>
    <row r="87" spans="3:9">
      <c r="C87" s="3" t="e">
        <f t="shared" si="8"/>
        <v>#DIV/0!</v>
      </c>
      <c r="E87" t="str">
        <f t="shared" si="9"/>
        <v xml:space="preserve"> </v>
      </c>
      <c r="F87">
        <f t="shared" si="10"/>
        <v>1345.6999999999998</v>
      </c>
      <c r="G87" t="str">
        <f t="shared" si="11"/>
        <v xml:space="preserve"> </v>
      </c>
      <c r="I87" t="str">
        <f t="shared" si="12"/>
        <v>reponer</v>
      </c>
    </row>
    <row r="88" spans="3:9">
      <c r="C88" s="3" t="e">
        <f t="shared" si="8"/>
        <v>#DIV/0!</v>
      </c>
      <c r="E88" t="str">
        <f t="shared" si="9"/>
        <v xml:space="preserve"> </v>
      </c>
      <c r="F88">
        <f t="shared" si="10"/>
        <v>1345.6999999999998</v>
      </c>
      <c r="G88" t="str">
        <f t="shared" si="11"/>
        <v xml:space="preserve"> </v>
      </c>
      <c r="I88" t="str">
        <f t="shared" si="12"/>
        <v>reponer</v>
      </c>
    </row>
    <row r="89" spans="3:9">
      <c r="C89" s="3" t="e">
        <f t="shared" si="8"/>
        <v>#DIV/0!</v>
      </c>
      <c r="E89" t="str">
        <f t="shared" si="9"/>
        <v xml:space="preserve"> </v>
      </c>
      <c r="F89">
        <f t="shared" si="10"/>
        <v>1345.6999999999998</v>
      </c>
      <c r="G89" t="str">
        <f t="shared" si="11"/>
        <v xml:space="preserve"> </v>
      </c>
      <c r="I89" t="str">
        <f t="shared" si="12"/>
        <v>reponer</v>
      </c>
    </row>
    <row r="90" spans="3:9">
      <c r="C90" s="3" t="e">
        <f t="shared" si="8"/>
        <v>#DIV/0!</v>
      </c>
      <c r="E90" t="str">
        <f t="shared" si="9"/>
        <v xml:space="preserve"> </v>
      </c>
      <c r="F90">
        <f t="shared" si="10"/>
        <v>1345.6999999999998</v>
      </c>
      <c r="G90" t="str">
        <f t="shared" si="11"/>
        <v xml:space="preserve"> </v>
      </c>
      <c r="I90" t="str">
        <f t="shared" si="12"/>
        <v>reponer</v>
      </c>
    </row>
    <row r="91" spans="3:9">
      <c r="C91" s="3" t="e">
        <f t="shared" si="8"/>
        <v>#DIV/0!</v>
      </c>
      <c r="E91" t="str">
        <f t="shared" si="9"/>
        <v xml:space="preserve"> </v>
      </c>
      <c r="F91">
        <f t="shared" si="10"/>
        <v>1345.6999999999998</v>
      </c>
      <c r="G91" t="str">
        <f t="shared" si="11"/>
        <v xml:space="preserve"> </v>
      </c>
      <c r="I91" t="str">
        <f t="shared" si="12"/>
        <v>reponer</v>
      </c>
    </row>
    <row r="92" spans="3:9">
      <c r="C92" s="3" t="e">
        <f t="shared" si="8"/>
        <v>#DIV/0!</v>
      </c>
      <c r="E92" t="str">
        <f t="shared" si="9"/>
        <v xml:space="preserve"> </v>
      </c>
      <c r="F92">
        <f t="shared" si="10"/>
        <v>1345.6999999999998</v>
      </c>
      <c r="G92" t="str">
        <f t="shared" si="11"/>
        <v xml:space="preserve"> </v>
      </c>
      <c r="I92" t="str">
        <f t="shared" si="12"/>
        <v>reponer</v>
      </c>
    </row>
    <row r="93" spans="3:9">
      <c r="C93" s="3" t="e">
        <f t="shared" si="8"/>
        <v>#DIV/0!</v>
      </c>
      <c r="E93" t="str">
        <f t="shared" si="9"/>
        <v xml:space="preserve"> </v>
      </c>
      <c r="F93">
        <f t="shared" si="10"/>
        <v>1345.6999999999998</v>
      </c>
      <c r="G93" t="str">
        <f t="shared" si="11"/>
        <v xml:space="preserve"> </v>
      </c>
      <c r="I93" t="str">
        <f t="shared" si="12"/>
        <v>reponer</v>
      </c>
    </row>
    <row r="94" spans="3:9">
      <c r="C94" s="3" t="e">
        <f t="shared" si="8"/>
        <v>#DIV/0!</v>
      </c>
      <c r="E94" t="str">
        <f t="shared" si="9"/>
        <v xml:space="preserve"> </v>
      </c>
      <c r="F94">
        <f t="shared" si="10"/>
        <v>1345.6999999999998</v>
      </c>
      <c r="G94" t="str">
        <f t="shared" si="11"/>
        <v xml:space="preserve"> </v>
      </c>
      <c r="I94" t="str">
        <f t="shared" si="12"/>
        <v>reponer</v>
      </c>
    </row>
    <row r="95" spans="3:9">
      <c r="C95" s="3" t="e">
        <f t="shared" si="8"/>
        <v>#DIV/0!</v>
      </c>
      <c r="E95" t="str">
        <f t="shared" si="9"/>
        <v xml:space="preserve"> </v>
      </c>
      <c r="F95">
        <f t="shared" si="10"/>
        <v>1345.6999999999998</v>
      </c>
      <c r="G95" t="str">
        <f t="shared" si="11"/>
        <v xml:space="preserve"> </v>
      </c>
      <c r="I95" t="str">
        <f t="shared" si="12"/>
        <v>reponer</v>
      </c>
    </row>
    <row r="96" spans="3:9">
      <c r="C96" s="3" t="e">
        <f t="shared" si="8"/>
        <v>#DIV/0!</v>
      </c>
      <c r="E96" t="str">
        <f t="shared" si="9"/>
        <v xml:space="preserve"> </v>
      </c>
      <c r="F96">
        <f t="shared" si="10"/>
        <v>1345.6999999999998</v>
      </c>
      <c r="G96" t="str">
        <f t="shared" si="11"/>
        <v xml:space="preserve"> </v>
      </c>
      <c r="I96" t="str">
        <f t="shared" si="12"/>
        <v>reponer</v>
      </c>
    </row>
    <row r="97" spans="3:9">
      <c r="C97" s="3" t="e">
        <f t="shared" si="8"/>
        <v>#DIV/0!</v>
      </c>
      <c r="E97" t="str">
        <f t="shared" si="9"/>
        <v xml:space="preserve"> </v>
      </c>
      <c r="F97">
        <f t="shared" si="10"/>
        <v>1345.6999999999998</v>
      </c>
      <c r="G97" t="str">
        <f t="shared" si="11"/>
        <v xml:space="preserve"> </v>
      </c>
      <c r="I97" t="str">
        <f t="shared" si="12"/>
        <v>reponer</v>
      </c>
    </row>
    <row r="98" spans="3:9">
      <c r="C98" s="3" t="e">
        <f t="shared" si="8"/>
        <v>#DIV/0!</v>
      </c>
      <c r="E98" t="str">
        <f t="shared" si="9"/>
        <v xml:space="preserve"> </v>
      </c>
      <c r="F98">
        <f t="shared" si="10"/>
        <v>1345.6999999999998</v>
      </c>
      <c r="G98" t="str">
        <f t="shared" si="11"/>
        <v xml:space="preserve"> </v>
      </c>
      <c r="I98" t="str">
        <f t="shared" si="12"/>
        <v>reponer</v>
      </c>
    </row>
    <row r="99" spans="3:9">
      <c r="C99" s="3" t="e">
        <f t="shared" si="8"/>
        <v>#DIV/0!</v>
      </c>
      <c r="E99" t="str">
        <f t="shared" si="9"/>
        <v xml:space="preserve"> </v>
      </c>
      <c r="F99">
        <f t="shared" si="10"/>
        <v>1345.6999999999998</v>
      </c>
      <c r="G99" t="str">
        <f t="shared" si="11"/>
        <v xml:space="preserve"> </v>
      </c>
      <c r="I99" t="str">
        <f t="shared" si="12"/>
        <v>reponer</v>
      </c>
    </row>
    <row r="100" spans="3:9">
      <c r="C100" s="3" t="e">
        <f t="shared" si="8"/>
        <v>#DIV/0!</v>
      </c>
      <c r="E100" t="str">
        <f t="shared" si="9"/>
        <v xml:space="preserve"> </v>
      </c>
      <c r="F100">
        <f t="shared" si="10"/>
        <v>1345.6999999999998</v>
      </c>
      <c r="G100" t="str">
        <f t="shared" si="11"/>
        <v xml:space="preserve"> </v>
      </c>
      <c r="I100" t="str">
        <f t="shared" si="12"/>
        <v>reponer</v>
      </c>
    </row>
    <row r="101" spans="3:9">
      <c r="C101" s="3" t="e">
        <f t="shared" si="8"/>
        <v>#DIV/0!</v>
      </c>
      <c r="E101" t="str">
        <f t="shared" si="9"/>
        <v xml:space="preserve"> </v>
      </c>
      <c r="F101">
        <f t="shared" si="10"/>
        <v>1345.6999999999998</v>
      </c>
      <c r="G101" t="str">
        <f t="shared" si="11"/>
        <v xml:space="preserve"> </v>
      </c>
      <c r="I101" t="str">
        <f t="shared" si="12"/>
        <v>reponer</v>
      </c>
    </row>
    <row r="102" spans="3:9">
      <c r="C102" s="3" t="e">
        <f t="shared" si="8"/>
        <v>#DIV/0!</v>
      </c>
      <c r="E102" t="str">
        <f t="shared" si="9"/>
        <v xml:space="preserve"> </v>
      </c>
      <c r="F102">
        <f t="shared" si="10"/>
        <v>1345.6999999999998</v>
      </c>
      <c r="G102" t="str">
        <f t="shared" si="11"/>
        <v xml:space="preserve"> </v>
      </c>
      <c r="I102" t="str">
        <f t="shared" si="12"/>
        <v>reponer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Gráficos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Gráfico1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WinSP3_OEM</dc:creator>
  <cp:lastModifiedBy>WinSP3_OEM</cp:lastModifiedBy>
  <dcterms:created xsi:type="dcterms:W3CDTF">2014-10-12T10:52:15Z</dcterms:created>
  <dcterms:modified xsi:type="dcterms:W3CDTF">2014-10-12T13:48:20Z</dcterms:modified>
</cp:coreProperties>
</file>