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8135" windowHeight="11760"/>
  </bookViews>
  <sheets>
    <sheet name="adx" sheetId="13" r:id="rId1"/>
  </sheets>
  <calcPr calcId="124519"/>
</workbook>
</file>

<file path=xl/calcChain.xml><?xml version="1.0" encoding="utf-8"?>
<calcChain xmlns="http://schemas.openxmlformats.org/spreadsheetml/2006/main">
  <c r="E116" i="13"/>
  <c r="F116"/>
  <c r="G116"/>
  <c r="J116" s="1"/>
  <c r="M116" s="1"/>
  <c r="H116"/>
  <c r="I116"/>
  <c r="K116"/>
  <c r="E59"/>
  <c r="F59"/>
  <c r="G59"/>
  <c r="J59" s="1"/>
  <c r="H59"/>
  <c r="I59"/>
  <c r="K59"/>
  <c r="L59" s="1"/>
  <c r="E60"/>
  <c r="F60"/>
  <c r="G60"/>
  <c r="H60"/>
  <c r="I60" s="1"/>
  <c r="K60"/>
  <c r="E61"/>
  <c r="F61"/>
  <c r="G61"/>
  <c r="H61"/>
  <c r="I61" s="1"/>
  <c r="K61"/>
  <c r="E62"/>
  <c r="F62"/>
  <c r="G62"/>
  <c r="H62"/>
  <c r="I62" s="1"/>
  <c r="K62"/>
  <c r="E63"/>
  <c r="F63"/>
  <c r="G63"/>
  <c r="H63"/>
  <c r="I63" s="1"/>
  <c r="K63"/>
  <c r="E64"/>
  <c r="F64"/>
  <c r="G64"/>
  <c r="H64"/>
  <c r="I64" s="1"/>
  <c r="K64"/>
  <c r="E65"/>
  <c r="F65"/>
  <c r="G65"/>
  <c r="H65"/>
  <c r="I65" s="1"/>
  <c r="K65"/>
  <c r="E66"/>
  <c r="F66"/>
  <c r="G66"/>
  <c r="H66"/>
  <c r="I66" s="1"/>
  <c r="K66"/>
  <c r="E67"/>
  <c r="F67"/>
  <c r="G67"/>
  <c r="H67"/>
  <c r="I67" s="1"/>
  <c r="K67"/>
  <c r="E68"/>
  <c r="F68"/>
  <c r="G68"/>
  <c r="H68"/>
  <c r="I68" s="1"/>
  <c r="K68"/>
  <c r="E69"/>
  <c r="F69"/>
  <c r="G69"/>
  <c r="H69"/>
  <c r="I69" s="1"/>
  <c r="K69"/>
  <c r="E70"/>
  <c r="F70"/>
  <c r="G70"/>
  <c r="H70"/>
  <c r="I70" s="1"/>
  <c r="K70"/>
  <c r="E71"/>
  <c r="F71"/>
  <c r="G71"/>
  <c r="H71"/>
  <c r="I71" s="1"/>
  <c r="K71"/>
  <c r="E72"/>
  <c r="F72"/>
  <c r="G72"/>
  <c r="H72"/>
  <c r="I72" s="1"/>
  <c r="K72"/>
  <c r="E73"/>
  <c r="F73"/>
  <c r="G73"/>
  <c r="H73"/>
  <c r="I73" s="1"/>
  <c r="K73"/>
  <c r="E74"/>
  <c r="F74"/>
  <c r="G74"/>
  <c r="H74"/>
  <c r="I74" s="1"/>
  <c r="K74"/>
  <c r="E75"/>
  <c r="F75"/>
  <c r="G75"/>
  <c r="H75"/>
  <c r="I75" s="1"/>
  <c r="K75"/>
  <c r="E76"/>
  <c r="F76"/>
  <c r="G76"/>
  <c r="H76"/>
  <c r="I76" s="1"/>
  <c r="K76"/>
  <c r="E77"/>
  <c r="F77"/>
  <c r="G77"/>
  <c r="H77"/>
  <c r="I77" s="1"/>
  <c r="K77"/>
  <c r="E78"/>
  <c r="F78"/>
  <c r="G78"/>
  <c r="H78"/>
  <c r="I78" s="1"/>
  <c r="K78"/>
  <c r="E79"/>
  <c r="F79"/>
  <c r="G79"/>
  <c r="H79"/>
  <c r="I79" s="1"/>
  <c r="K79"/>
  <c r="E80"/>
  <c r="F80"/>
  <c r="G80"/>
  <c r="H80"/>
  <c r="I80" s="1"/>
  <c r="K80"/>
  <c r="E81"/>
  <c r="F81"/>
  <c r="G81"/>
  <c r="H81"/>
  <c r="I81" s="1"/>
  <c r="K81"/>
  <c r="E82"/>
  <c r="F82"/>
  <c r="G82"/>
  <c r="H82"/>
  <c r="I82" s="1"/>
  <c r="K82"/>
  <c r="E83"/>
  <c r="F83"/>
  <c r="G83"/>
  <c r="H83"/>
  <c r="I83" s="1"/>
  <c r="K83"/>
  <c r="E84"/>
  <c r="F84"/>
  <c r="G84"/>
  <c r="H84"/>
  <c r="I84" s="1"/>
  <c r="K84"/>
  <c r="E85"/>
  <c r="F85"/>
  <c r="G85"/>
  <c r="H85"/>
  <c r="I85" s="1"/>
  <c r="K85"/>
  <c r="E86"/>
  <c r="F86"/>
  <c r="G86"/>
  <c r="H86"/>
  <c r="I86" s="1"/>
  <c r="K86"/>
  <c r="E87"/>
  <c r="F87"/>
  <c r="G87"/>
  <c r="H87"/>
  <c r="I87" s="1"/>
  <c r="K87"/>
  <c r="E88"/>
  <c r="F88"/>
  <c r="G88"/>
  <c r="H88"/>
  <c r="I88" s="1"/>
  <c r="K88"/>
  <c r="E89"/>
  <c r="F89"/>
  <c r="G89"/>
  <c r="H89"/>
  <c r="I89" s="1"/>
  <c r="K89"/>
  <c r="E90"/>
  <c r="F90"/>
  <c r="G90"/>
  <c r="H90"/>
  <c r="I90" s="1"/>
  <c r="K90"/>
  <c r="E91"/>
  <c r="F91"/>
  <c r="G91"/>
  <c r="H91"/>
  <c r="I91" s="1"/>
  <c r="K91"/>
  <c r="E92"/>
  <c r="F92"/>
  <c r="G92"/>
  <c r="H92"/>
  <c r="I92" s="1"/>
  <c r="K92"/>
  <c r="E93"/>
  <c r="F93"/>
  <c r="G93"/>
  <c r="J93" s="1"/>
  <c r="H93"/>
  <c r="I93"/>
  <c r="K93"/>
  <c r="E94"/>
  <c r="F94"/>
  <c r="G94"/>
  <c r="J94" s="1"/>
  <c r="H94"/>
  <c r="I94"/>
  <c r="K94"/>
  <c r="M94"/>
  <c r="E95"/>
  <c r="F95"/>
  <c r="G95"/>
  <c r="H95"/>
  <c r="I95" s="1"/>
  <c r="K95"/>
  <c r="E96"/>
  <c r="F96"/>
  <c r="G96"/>
  <c r="H96"/>
  <c r="I96" s="1"/>
  <c r="K96"/>
  <c r="E97"/>
  <c r="F97"/>
  <c r="G97"/>
  <c r="J97" s="1"/>
  <c r="H97"/>
  <c r="I97"/>
  <c r="K97"/>
  <c r="E98"/>
  <c r="F98"/>
  <c r="G98"/>
  <c r="J98" s="1"/>
  <c r="H98"/>
  <c r="I98"/>
  <c r="K98"/>
  <c r="M98"/>
  <c r="E99"/>
  <c r="F99"/>
  <c r="G99"/>
  <c r="H99"/>
  <c r="I99" s="1"/>
  <c r="K99"/>
  <c r="E100"/>
  <c r="F100"/>
  <c r="G100"/>
  <c r="H100"/>
  <c r="I100" s="1"/>
  <c r="K100"/>
  <c r="E101"/>
  <c r="F101"/>
  <c r="G101"/>
  <c r="J101" s="1"/>
  <c r="H101"/>
  <c r="I101"/>
  <c r="K101"/>
  <c r="E102"/>
  <c r="F102"/>
  <c r="G102"/>
  <c r="J102" s="1"/>
  <c r="H102"/>
  <c r="I102"/>
  <c r="K102"/>
  <c r="M102"/>
  <c r="E103"/>
  <c r="F103"/>
  <c r="G103"/>
  <c r="H103"/>
  <c r="I103" s="1"/>
  <c r="K103"/>
  <c r="E104"/>
  <c r="F104"/>
  <c r="G104"/>
  <c r="H104"/>
  <c r="I104" s="1"/>
  <c r="K104"/>
  <c r="E105"/>
  <c r="F105"/>
  <c r="G105"/>
  <c r="J105" s="1"/>
  <c r="H105"/>
  <c r="I105"/>
  <c r="K105"/>
  <c r="E106"/>
  <c r="F106"/>
  <c r="G106"/>
  <c r="J106" s="1"/>
  <c r="H106"/>
  <c r="I106"/>
  <c r="K106"/>
  <c r="M106"/>
  <c r="E107"/>
  <c r="F107"/>
  <c r="G107"/>
  <c r="H107"/>
  <c r="I107" s="1"/>
  <c r="K107"/>
  <c r="E108"/>
  <c r="F108"/>
  <c r="G108"/>
  <c r="H108"/>
  <c r="I108" s="1"/>
  <c r="K108"/>
  <c r="E109"/>
  <c r="F109"/>
  <c r="G109"/>
  <c r="J109" s="1"/>
  <c r="H109"/>
  <c r="I109"/>
  <c r="K109"/>
  <c r="E110"/>
  <c r="F110"/>
  <c r="G110"/>
  <c r="J110" s="1"/>
  <c r="H110"/>
  <c r="I110"/>
  <c r="K110"/>
  <c r="M110"/>
  <c r="E111"/>
  <c r="F111"/>
  <c r="G111"/>
  <c r="H111"/>
  <c r="I111" s="1"/>
  <c r="K111"/>
  <c r="E112"/>
  <c r="F112"/>
  <c r="G112"/>
  <c r="H112"/>
  <c r="I112" s="1"/>
  <c r="K112"/>
  <c r="E113"/>
  <c r="F113"/>
  <c r="G113"/>
  <c r="H113"/>
  <c r="I113" s="1"/>
  <c r="K113"/>
  <c r="E114"/>
  <c r="F114"/>
  <c r="G114"/>
  <c r="H114"/>
  <c r="I114" s="1"/>
  <c r="K114"/>
  <c r="E115"/>
  <c r="F115"/>
  <c r="G115"/>
  <c r="H115"/>
  <c r="I115" s="1"/>
  <c r="K115"/>
  <c r="K58"/>
  <c r="F58"/>
  <c r="H58" s="1"/>
  <c r="E58"/>
  <c r="G58" s="1"/>
  <c r="K57"/>
  <c r="F57"/>
  <c r="H57" s="1"/>
  <c r="E57"/>
  <c r="G57" s="1"/>
  <c r="K56"/>
  <c r="F56"/>
  <c r="H56" s="1"/>
  <c r="E56"/>
  <c r="G56" s="1"/>
  <c r="K55"/>
  <c r="F55"/>
  <c r="H55" s="1"/>
  <c r="E55"/>
  <c r="G55" s="1"/>
  <c r="K54"/>
  <c r="F54"/>
  <c r="H54" s="1"/>
  <c r="E54"/>
  <c r="G54" s="1"/>
  <c r="K53"/>
  <c r="F53"/>
  <c r="H53" s="1"/>
  <c r="E53"/>
  <c r="G53" s="1"/>
  <c r="K52"/>
  <c r="F52"/>
  <c r="H52" s="1"/>
  <c r="E52"/>
  <c r="G52" s="1"/>
  <c r="K51"/>
  <c r="F51"/>
  <c r="H51" s="1"/>
  <c r="E51"/>
  <c r="G51" s="1"/>
  <c r="K50"/>
  <c r="F50"/>
  <c r="H50" s="1"/>
  <c r="E50"/>
  <c r="G50" s="1"/>
  <c r="K49"/>
  <c r="F49"/>
  <c r="H49" s="1"/>
  <c r="E49"/>
  <c r="G49" s="1"/>
  <c r="K48"/>
  <c r="F48"/>
  <c r="H48" s="1"/>
  <c r="E48"/>
  <c r="G48" s="1"/>
  <c r="K47"/>
  <c r="F47"/>
  <c r="H47" s="1"/>
  <c r="E47"/>
  <c r="G47" s="1"/>
  <c r="K46"/>
  <c r="F46"/>
  <c r="H46" s="1"/>
  <c r="E46"/>
  <c r="G46" s="1"/>
  <c r="K45"/>
  <c r="F45"/>
  <c r="H45" s="1"/>
  <c r="E45"/>
  <c r="G45" s="1"/>
  <c r="K44"/>
  <c r="F44"/>
  <c r="H44" s="1"/>
  <c r="E44"/>
  <c r="G44" s="1"/>
  <c r="K43"/>
  <c r="F43"/>
  <c r="H43" s="1"/>
  <c r="E43"/>
  <c r="G43" s="1"/>
  <c r="K42"/>
  <c r="F42"/>
  <c r="H42" s="1"/>
  <c r="E42"/>
  <c r="G42" s="1"/>
  <c r="K41"/>
  <c r="F41"/>
  <c r="H41" s="1"/>
  <c r="E41"/>
  <c r="G41" s="1"/>
  <c r="K40"/>
  <c r="F40"/>
  <c r="H40" s="1"/>
  <c r="E40"/>
  <c r="G40" s="1"/>
  <c r="K39"/>
  <c r="F39"/>
  <c r="H39" s="1"/>
  <c r="E39"/>
  <c r="G39" s="1"/>
  <c r="K38"/>
  <c r="F38"/>
  <c r="H38" s="1"/>
  <c r="E38"/>
  <c r="G38" s="1"/>
  <c r="K37"/>
  <c r="F37"/>
  <c r="H37" s="1"/>
  <c r="E37"/>
  <c r="G37" s="1"/>
  <c r="K36"/>
  <c r="F36"/>
  <c r="H36" s="1"/>
  <c r="E36"/>
  <c r="G36" s="1"/>
  <c r="K35"/>
  <c r="F35"/>
  <c r="H35" s="1"/>
  <c r="E35"/>
  <c r="G35" s="1"/>
  <c r="K34"/>
  <c r="F34"/>
  <c r="H34" s="1"/>
  <c r="E34"/>
  <c r="G34" s="1"/>
  <c r="K33"/>
  <c r="F33"/>
  <c r="H33" s="1"/>
  <c r="E33"/>
  <c r="G33" s="1"/>
  <c r="K32"/>
  <c r="F32"/>
  <c r="H32" s="1"/>
  <c r="E32"/>
  <c r="G32" s="1"/>
  <c r="K31"/>
  <c r="F31"/>
  <c r="H31" s="1"/>
  <c r="E31"/>
  <c r="G31" s="1"/>
  <c r="K30"/>
  <c r="F30"/>
  <c r="H30" s="1"/>
  <c r="E30"/>
  <c r="G30" s="1"/>
  <c r="K29"/>
  <c r="F29"/>
  <c r="H29" s="1"/>
  <c r="E29"/>
  <c r="G29" s="1"/>
  <c r="K28"/>
  <c r="F28"/>
  <c r="H28" s="1"/>
  <c r="E28"/>
  <c r="G28" s="1"/>
  <c r="K27"/>
  <c r="F27"/>
  <c r="H27" s="1"/>
  <c r="E27"/>
  <c r="G27" s="1"/>
  <c r="K26"/>
  <c r="F26"/>
  <c r="H26" s="1"/>
  <c r="E26"/>
  <c r="G26" s="1"/>
  <c r="K25"/>
  <c r="F25"/>
  <c r="H25" s="1"/>
  <c r="E25"/>
  <c r="G25" s="1"/>
  <c r="K24"/>
  <c r="F24"/>
  <c r="H24" s="1"/>
  <c r="E24"/>
  <c r="G24" s="1"/>
  <c r="K23"/>
  <c r="F23"/>
  <c r="H23" s="1"/>
  <c r="E23"/>
  <c r="G23" s="1"/>
  <c r="K22"/>
  <c r="F22"/>
  <c r="H22" s="1"/>
  <c r="E22"/>
  <c r="G22" s="1"/>
  <c r="K21"/>
  <c r="F21"/>
  <c r="H21" s="1"/>
  <c r="E21"/>
  <c r="G21" s="1"/>
  <c r="K20"/>
  <c r="F20"/>
  <c r="H20" s="1"/>
  <c r="E20"/>
  <c r="G20" s="1"/>
  <c r="K19"/>
  <c r="F19"/>
  <c r="H19" s="1"/>
  <c r="E19"/>
  <c r="G19" s="1"/>
  <c r="K18"/>
  <c r="F18"/>
  <c r="H18" s="1"/>
  <c r="E18"/>
  <c r="G18" s="1"/>
  <c r="K17"/>
  <c r="F17"/>
  <c r="H17" s="1"/>
  <c r="E17"/>
  <c r="G17" s="1"/>
  <c r="K16"/>
  <c r="F16"/>
  <c r="H16" s="1"/>
  <c r="E16"/>
  <c r="G16" s="1"/>
  <c r="K15"/>
  <c r="F15"/>
  <c r="H15" s="1"/>
  <c r="E15"/>
  <c r="G15" s="1"/>
  <c r="K14"/>
  <c r="F14"/>
  <c r="H14" s="1"/>
  <c r="E14"/>
  <c r="G14" s="1"/>
  <c r="K13"/>
  <c r="F13"/>
  <c r="H13" s="1"/>
  <c r="E13"/>
  <c r="G13" s="1"/>
  <c r="K12"/>
  <c r="F12"/>
  <c r="H12" s="1"/>
  <c r="E12"/>
  <c r="G12" s="1"/>
  <c r="K11"/>
  <c r="F11"/>
  <c r="H11" s="1"/>
  <c r="E11"/>
  <c r="G11" s="1"/>
  <c r="K10"/>
  <c r="F10"/>
  <c r="H10" s="1"/>
  <c r="E10"/>
  <c r="G10" s="1"/>
  <c r="K9"/>
  <c r="F9"/>
  <c r="H9" s="1"/>
  <c r="E9"/>
  <c r="G9" s="1"/>
  <c r="K8"/>
  <c r="F8"/>
  <c r="H8" s="1"/>
  <c r="E8"/>
  <c r="G8" s="1"/>
  <c r="K7"/>
  <c r="F7"/>
  <c r="H7" s="1"/>
  <c r="E7"/>
  <c r="G7" s="1"/>
  <c r="K6"/>
  <c r="F6"/>
  <c r="H6" s="1"/>
  <c r="E6"/>
  <c r="G6" s="1"/>
  <c r="K5"/>
  <c r="F5"/>
  <c r="H5" s="1"/>
  <c r="E5"/>
  <c r="G5" s="1"/>
  <c r="K4"/>
  <c r="F4"/>
  <c r="H4" s="1"/>
  <c r="E4"/>
  <c r="G4" s="1"/>
  <c r="M96" l="1"/>
  <c r="L115"/>
  <c r="L114"/>
  <c r="L113"/>
  <c r="L112"/>
  <c r="L111"/>
  <c r="L107"/>
  <c r="L103"/>
  <c r="L99"/>
  <c r="L95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J115"/>
  <c r="M115" s="1"/>
  <c r="J114"/>
  <c r="M114" s="1"/>
  <c r="J113"/>
  <c r="M113" s="1"/>
  <c r="J112"/>
  <c r="M112" s="1"/>
  <c r="J111"/>
  <c r="M111" s="1"/>
  <c r="L109"/>
  <c r="J108"/>
  <c r="M108" s="1"/>
  <c r="J107"/>
  <c r="L105"/>
  <c r="J104"/>
  <c r="M104" s="1"/>
  <c r="J103"/>
  <c r="L101"/>
  <c r="J100"/>
  <c r="M100" s="1"/>
  <c r="J99"/>
  <c r="L97"/>
  <c r="J96"/>
  <c r="J95"/>
  <c r="L93"/>
  <c r="J92"/>
  <c r="M92" s="1"/>
  <c r="J91"/>
  <c r="J90"/>
  <c r="M90" s="1"/>
  <c r="J89"/>
  <c r="M89" s="1"/>
  <c r="J88"/>
  <c r="M88" s="1"/>
  <c r="J87"/>
  <c r="M87" s="1"/>
  <c r="J86"/>
  <c r="M86" s="1"/>
  <c r="J85"/>
  <c r="M85" s="1"/>
  <c r="J84"/>
  <c r="M84" s="1"/>
  <c r="J83"/>
  <c r="M83" s="1"/>
  <c r="J82"/>
  <c r="M82" s="1"/>
  <c r="J81"/>
  <c r="M81" s="1"/>
  <c r="J80"/>
  <c r="M80" s="1"/>
  <c r="J79"/>
  <c r="M79" s="1"/>
  <c r="J78"/>
  <c r="M78" s="1"/>
  <c r="J77"/>
  <c r="M77" s="1"/>
  <c r="J76"/>
  <c r="M76" s="1"/>
  <c r="J75"/>
  <c r="M75" s="1"/>
  <c r="J74"/>
  <c r="M74" s="1"/>
  <c r="J73"/>
  <c r="M73" s="1"/>
  <c r="J72"/>
  <c r="M72" s="1"/>
  <c r="J71"/>
  <c r="M71" s="1"/>
  <c r="J70"/>
  <c r="M70" s="1"/>
  <c r="J69"/>
  <c r="M69" s="1"/>
  <c r="J68"/>
  <c r="M68" s="1"/>
  <c r="J67"/>
  <c r="M67" s="1"/>
  <c r="J66"/>
  <c r="M66" s="1"/>
  <c r="J65"/>
  <c r="M65" s="1"/>
  <c r="J64"/>
  <c r="M64" s="1"/>
  <c r="J63"/>
  <c r="M63" s="1"/>
  <c r="J62"/>
  <c r="M62" s="1"/>
  <c r="J61"/>
  <c r="M61" s="1"/>
  <c r="J60"/>
  <c r="M60" s="1"/>
  <c r="M59"/>
  <c r="L116"/>
  <c r="L110"/>
  <c r="M109"/>
  <c r="L108"/>
  <c r="M107"/>
  <c r="L106"/>
  <c r="M105"/>
  <c r="L104"/>
  <c r="M103"/>
  <c r="L102"/>
  <c r="M101"/>
  <c r="L100"/>
  <c r="M99"/>
  <c r="L98"/>
  <c r="M97"/>
  <c r="L96"/>
  <c r="M95"/>
  <c r="L94"/>
  <c r="M93"/>
  <c r="L92"/>
  <c r="M91"/>
  <c r="I13"/>
  <c r="L13" s="1"/>
  <c r="I17"/>
  <c r="L17" s="1"/>
  <c r="I21"/>
  <c r="L21" s="1"/>
  <c r="I25"/>
  <c r="L25" s="1"/>
  <c r="I29"/>
  <c r="L29" s="1"/>
  <c r="I15"/>
  <c r="L15" s="1"/>
  <c r="I19"/>
  <c r="L19" s="1"/>
  <c r="I23"/>
  <c r="L23" s="1"/>
  <c r="I27"/>
  <c r="L27" s="1"/>
  <c r="I5"/>
  <c r="L5" s="1"/>
  <c r="J5"/>
  <c r="I7"/>
  <c r="L7" s="1"/>
  <c r="J7"/>
  <c r="I9"/>
  <c r="L9" s="1"/>
  <c r="J9"/>
  <c r="I11"/>
  <c r="L11" s="1"/>
  <c r="J11"/>
  <c r="J14"/>
  <c r="M14" s="1"/>
  <c r="I14"/>
  <c r="J18"/>
  <c r="M18" s="1"/>
  <c r="I18"/>
  <c r="J22"/>
  <c r="M22" s="1"/>
  <c r="I22"/>
  <c r="J26"/>
  <c r="M26" s="1"/>
  <c r="I26"/>
  <c r="J30"/>
  <c r="M30" s="1"/>
  <c r="I30"/>
  <c r="J32"/>
  <c r="M32" s="1"/>
  <c r="I32"/>
  <c r="J34"/>
  <c r="M34" s="1"/>
  <c r="I34"/>
  <c r="J36"/>
  <c r="M36" s="1"/>
  <c r="I36"/>
  <c r="J38"/>
  <c r="M38" s="1"/>
  <c r="I38"/>
  <c r="J40"/>
  <c r="M40" s="1"/>
  <c r="I40"/>
  <c r="J42"/>
  <c r="M42" s="1"/>
  <c r="I42"/>
  <c r="M5"/>
  <c r="M7"/>
  <c r="M9"/>
  <c r="J4"/>
  <c r="I4"/>
  <c r="L4" s="1"/>
  <c r="J6"/>
  <c r="I6"/>
  <c r="L6" s="1"/>
  <c r="J8"/>
  <c r="I8"/>
  <c r="L8" s="1"/>
  <c r="J10"/>
  <c r="I10"/>
  <c r="J12"/>
  <c r="I12"/>
  <c r="J16"/>
  <c r="I16"/>
  <c r="J20"/>
  <c r="I20"/>
  <c r="J24"/>
  <c r="I24"/>
  <c r="J28"/>
  <c r="I28"/>
  <c r="J31"/>
  <c r="I31"/>
  <c r="J33"/>
  <c r="I33"/>
  <c r="J35"/>
  <c r="M35" s="1"/>
  <c r="I35"/>
  <c r="J37"/>
  <c r="M37" s="1"/>
  <c r="I37"/>
  <c r="J39"/>
  <c r="M39" s="1"/>
  <c r="I39"/>
  <c r="J41"/>
  <c r="M41" s="1"/>
  <c r="I41"/>
  <c r="L10"/>
  <c r="I44"/>
  <c r="J44"/>
  <c r="M44" s="1"/>
  <c r="I46"/>
  <c r="J46"/>
  <c r="M46" s="1"/>
  <c r="I48"/>
  <c r="J48"/>
  <c r="I50"/>
  <c r="J50"/>
  <c r="M50" s="1"/>
  <c r="I52"/>
  <c r="J52"/>
  <c r="M52" s="1"/>
  <c r="I54"/>
  <c r="J54"/>
  <c r="M54" s="1"/>
  <c r="I56"/>
  <c r="J56"/>
  <c r="I58"/>
  <c r="J58"/>
  <c r="M58" s="1"/>
  <c r="M4"/>
  <c r="M6"/>
  <c r="M8"/>
  <c r="M10"/>
  <c r="M11"/>
  <c r="L12"/>
  <c r="L14"/>
  <c r="L16"/>
  <c r="L18"/>
  <c r="L20"/>
  <c r="L22"/>
  <c r="L24"/>
  <c r="L26"/>
  <c r="L28"/>
  <c r="L30"/>
  <c r="L31"/>
  <c r="L32"/>
  <c r="L33"/>
  <c r="L34"/>
  <c r="L35"/>
  <c r="L36"/>
  <c r="L37"/>
  <c r="L38"/>
  <c r="L39"/>
  <c r="L40"/>
  <c r="L41"/>
  <c r="M48"/>
  <c r="M56"/>
  <c r="I43"/>
  <c r="L43" s="1"/>
  <c r="J43"/>
  <c r="M43" s="1"/>
  <c r="I45"/>
  <c r="L45" s="1"/>
  <c r="J45"/>
  <c r="I47"/>
  <c r="L47" s="1"/>
  <c r="J47"/>
  <c r="M47" s="1"/>
  <c r="I49"/>
  <c r="L49" s="1"/>
  <c r="J49"/>
  <c r="I51"/>
  <c r="L51" s="1"/>
  <c r="J51"/>
  <c r="M51" s="1"/>
  <c r="I53"/>
  <c r="L53" s="1"/>
  <c r="J53"/>
  <c r="I55"/>
  <c r="L55" s="1"/>
  <c r="J55"/>
  <c r="M55" s="1"/>
  <c r="I57"/>
  <c r="L57" s="1"/>
  <c r="J57"/>
  <c r="M12"/>
  <c r="J13"/>
  <c r="M13" s="1"/>
  <c r="J15"/>
  <c r="M15" s="1"/>
  <c r="M16"/>
  <c r="J17"/>
  <c r="M17" s="1"/>
  <c r="J19"/>
  <c r="M19" s="1"/>
  <c r="M20"/>
  <c r="J21"/>
  <c r="M21" s="1"/>
  <c r="J23"/>
  <c r="M23" s="1"/>
  <c r="M24"/>
  <c r="J25"/>
  <c r="M25" s="1"/>
  <c r="J27"/>
  <c r="M27" s="1"/>
  <c r="M28"/>
  <c r="J29"/>
  <c r="M29" s="1"/>
  <c r="M31"/>
  <c r="M33"/>
  <c r="M45"/>
  <c r="M49"/>
  <c r="M53"/>
  <c r="M57"/>
  <c r="L42"/>
  <c r="L44"/>
  <c r="L46"/>
  <c r="L48"/>
  <c r="L50"/>
  <c r="L52"/>
  <c r="L54"/>
  <c r="L56"/>
  <c r="L58"/>
  <c r="N17" l="1"/>
  <c r="N18" s="1"/>
  <c r="O17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56" s="1"/>
  <c r="O57" s="1"/>
  <c r="O58" s="1"/>
  <c r="O59" s="1"/>
  <c r="O60" s="1"/>
  <c r="O61" s="1"/>
  <c r="O62" s="1"/>
  <c r="O63" s="1"/>
  <c r="O64" s="1"/>
  <c r="O65" s="1"/>
  <c r="O66" s="1"/>
  <c r="O67" s="1"/>
  <c r="O68" s="1"/>
  <c r="O69" s="1"/>
  <c r="O70" s="1"/>
  <c r="O71" s="1"/>
  <c r="O72" s="1"/>
  <c r="O73" s="1"/>
  <c r="O74" s="1"/>
  <c r="O75" s="1"/>
  <c r="O76" s="1"/>
  <c r="O77" s="1"/>
  <c r="O78" s="1"/>
  <c r="O79" s="1"/>
  <c r="O80" s="1"/>
  <c r="O81" s="1"/>
  <c r="O82" s="1"/>
  <c r="O83" s="1"/>
  <c r="O84" s="1"/>
  <c r="O85" s="1"/>
  <c r="O86" s="1"/>
  <c r="O87" s="1"/>
  <c r="O88" s="1"/>
  <c r="O89" s="1"/>
  <c r="O90" s="1"/>
  <c r="O91" s="1"/>
  <c r="O92" s="1"/>
  <c r="O93" s="1"/>
  <c r="O94" s="1"/>
  <c r="O95" s="1"/>
  <c r="O96" s="1"/>
  <c r="O97" s="1"/>
  <c r="O98" s="1"/>
  <c r="O99" s="1"/>
  <c r="O100" s="1"/>
  <c r="O101" s="1"/>
  <c r="O102" s="1"/>
  <c r="O103" s="1"/>
  <c r="O104" s="1"/>
  <c r="O105" s="1"/>
  <c r="O106" s="1"/>
  <c r="O107" s="1"/>
  <c r="O108" s="1"/>
  <c r="O109" s="1"/>
  <c r="O110" s="1"/>
  <c r="O111" s="1"/>
  <c r="O112" s="1"/>
  <c r="O113" s="1"/>
  <c r="O114" s="1"/>
  <c r="O115" s="1"/>
  <c r="O116" s="1"/>
  <c r="P18" l="1"/>
  <c r="Q18" s="1"/>
  <c r="N19"/>
  <c r="P17"/>
  <c r="Q17" s="1"/>
  <c r="P19" l="1"/>
  <c r="Q19" s="1"/>
  <c r="N20"/>
  <c r="P20" l="1"/>
  <c r="Q20" s="1"/>
  <c r="N21"/>
  <c r="P21" l="1"/>
  <c r="Q21" s="1"/>
  <c r="N22"/>
  <c r="P22" l="1"/>
  <c r="Q22" s="1"/>
  <c r="N23"/>
  <c r="P23" l="1"/>
  <c r="Q23" s="1"/>
  <c r="N24"/>
  <c r="P24" l="1"/>
  <c r="Q24" s="1"/>
  <c r="N25"/>
  <c r="P25" l="1"/>
  <c r="Q25" s="1"/>
  <c r="N26"/>
  <c r="P26" l="1"/>
  <c r="Q26" s="1"/>
  <c r="N27"/>
  <c r="P27" l="1"/>
  <c r="Q27" s="1"/>
  <c r="N28"/>
  <c r="P28" l="1"/>
  <c r="Q28" s="1"/>
  <c r="N29"/>
  <c r="P29" l="1"/>
  <c r="Q29" s="1"/>
  <c r="N30"/>
  <c r="P30" l="1"/>
  <c r="Q30" s="1"/>
  <c r="R30" s="1"/>
  <c r="N31"/>
  <c r="P31" l="1"/>
  <c r="Q31" s="1"/>
  <c r="R31" s="1"/>
  <c r="N32"/>
  <c r="P32" l="1"/>
  <c r="Q32" s="1"/>
  <c r="R32" s="1"/>
  <c r="N33"/>
  <c r="P33" l="1"/>
  <c r="Q33" s="1"/>
  <c r="R33" s="1"/>
  <c r="N34"/>
  <c r="P34" l="1"/>
  <c r="Q34" s="1"/>
  <c r="R34" s="1"/>
  <c r="N35"/>
  <c r="P35" l="1"/>
  <c r="Q35" s="1"/>
  <c r="R35" s="1"/>
  <c r="N36"/>
  <c r="P36" l="1"/>
  <c r="Q36" s="1"/>
  <c r="R36" s="1"/>
  <c r="N37"/>
  <c r="P37" l="1"/>
  <c r="Q37" s="1"/>
  <c r="R37" s="1"/>
  <c r="N38"/>
  <c r="P38" l="1"/>
  <c r="Q38" s="1"/>
  <c r="R38" s="1"/>
  <c r="N39"/>
  <c r="P39" l="1"/>
  <c r="Q39" s="1"/>
  <c r="R39" s="1"/>
  <c r="N40"/>
  <c r="P40" l="1"/>
  <c r="Q40" s="1"/>
  <c r="R40" s="1"/>
  <c r="N41"/>
  <c r="P41" l="1"/>
  <c r="Q41" s="1"/>
  <c r="R41" s="1"/>
  <c r="N42"/>
  <c r="P42" l="1"/>
  <c r="Q42" s="1"/>
  <c r="R42" s="1"/>
  <c r="N43"/>
  <c r="P43" l="1"/>
  <c r="Q43" s="1"/>
  <c r="R43" s="1"/>
  <c r="N44"/>
  <c r="P44" l="1"/>
  <c r="Q44" s="1"/>
  <c r="R44" s="1"/>
  <c r="N45"/>
  <c r="P45" l="1"/>
  <c r="Q45" s="1"/>
  <c r="R45" s="1"/>
  <c r="N46"/>
  <c r="P46" l="1"/>
  <c r="Q46" s="1"/>
  <c r="R46" s="1"/>
  <c r="N47"/>
  <c r="P47" l="1"/>
  <c r="Q47" s="1"/>
  <c r="R47" s="1"/>
  <c r="N48"/>
  <c r="P48" l="1"/>
  <c r="Q48" s="1"/>
  <c r="R48" s="1"/>
  <c r="N49"/>
  <c r="P49" l="1"/>
  <c r="Q49" s="1"/>
  <c r="R49" s="1"/>
  <c r="N50"/>
  <c r="P50" l="1"/>
  <c r="Q50" s="1"/>
  <c r="R50" s="1"/>
  <c r="N51"/>
  <c r="P51" l="1"/>
  <c r="Q51" s="1"/>
  <c r="R51" s="1"/>
  <c r="N52"/>
  <c r="P52" l="1"/>
  <c r="Q52" s="1"/>
  <c r="R52" s="1"/>
  <c r="N53"/>
  <c r="P53" l="1"/>
  <c r="Q53" s="1"/>
  <c r="R53" s="1"/>
  <c r="N54"/>
  <c r="P54" l="1"/>
  <c r="Q54" s="1"/>
  <c r="R54" s="1"/>
  <c r="N55"/>
  <c r="P55" l="1"/>
  <c r="Q55" s="1"/>
  <c r="R55" s="1"/>
  <c r="N56"/>
  <c r="P56" l="1"/>
  <c r="Q56" s="1"/>
  <c r="R56" s="1"/>
  <c r="N57"/>
  <c r="P57" l="1"/>
  <c r="Q57" s="1"/>
  <c r="R57" s="1"/>
  <c r="N58"/>
  <c r="P58" l="1"/>
  <c r="Q58" s="1"/>
  <c r="R58" s="1"/>
  <c r="N59"/>
  <c r="P59" l="1"/>
  <c r="Q59" s="1"/>
  <c r="R59" s="1"/>
  <c r="N60"/>
  <c r="P60" l="1"/>
  <c r="Q60" s="1"/>
  <c r="R60" s="1"/>
  <c r="N61"/>
  <c r="P61" l="1"/>
  <c r="Q61" s="1"/>
  <c r="R61" s="1"/>
  <c r="N62"/>
  <c r="P62" l="1"/>
  <c r="Q62" s="1"/>
  <c r="R62" s="1"/>
  <c r="N63"/>
  <c r="P63" l="1"/>
  <c r="Q63" s="1"/>
  <c r="R63" s="1"/>
  <c r="N64"/>
  <c r="P64" l="1"/>
  <c r="Q64" s="1"/>
  <c r="R64" s="1"/>
  <c r="N65"/>
  <c r="P65" l="1"/>
  <c r="Q65" s="1"/>
  <c r="R65" s="1"/>
  <c r="N66"/>
  <c r="P66" l="1"/>
  <c r="Q66" s="1"/>
  <c r="R66" s="1"/>
  <c r="N67"/>
  <c r="P67" l="1"/>
  <c r="Q67" s="1"/>
  <c r="R67" s="1"/>
  <c r="N68"/>
  <c r="P68" l="1"/>
  <c r="Q68" s="1"/>
  <c r="R68" s="1"/>
  <c r="N69"/>
  <c r="P69" l="1"/>
  <c r="Q69" s="1"/>
  <c r="R69" s="1"/>
  <c r="N70"/>
  <c r="P70" l="1"/>
  <c r="Q70" s="1"/>
  <c r="R70" s="1"/>
  <c r="N71"/>
  <c r="P71" l="1"/>
  <c r="Q71" s="1"/>
  <c r="R71" s="1"/>
  <c r="N72"/>
  <c r="P72" l="1"/>
  <c r="Q72" s="1"/>
  <c r="R72" s="1"/>
  <c r="N73"/>
  <c r="P73" l="1"/>
  <c r="Q73" s="1"/>
  <c r="R73" s="1"/>
  <c r="N74"/>
  <c r="P74" l="1"/>
  <c r="Q74" s="1"/>
  <c r="R74" s="1"/>
  <c r="N75"/>
  <c r="P75" l="1"/>
  <c r="Q75" s="1"/>
  <c r="R75" s="1"/>
  <c r="N76"/>
  <c r="P76" l="1"/>
  <c r="Q76" s="1"/>
  <c r="R76" s="1"/>
  <c r="N77"/>
  <c r="P77" l="1"/>
  <c r="Q77" s="1"/>
  <c r="R77" s="1"/>
  <c r="N78"/>
  <c r="P78" l="1"/>
  <c r="Q78" s="1"/>
  <c r="R78" s="1"/>
  <c r="N79"/>
  <c r="P79" l="1"/>
  <c r="Q79" s="1"/>
  <c r="R79" s="1"/>
  <c r="N80"/>
  <c r="P80" l="1"/>
  <c r="Q80" s="1"/>
  <c r="R80" s="1"/>
  <c r="N81"/>
  <c r="P81" l="1"/>
  <c r="Q81" s="1"/>
  <c r="R81" s="1"/>
  <c r="N82"/>
  <c r="P82" l="1"/>
  <c r="Q82" s="1"/>
  <c r="R82" s="1"/>
  <c r="N83"/>
  <c r="P83" l="1"/>
  <c r="Q83" s="1"/>
  <c r="R83" s="1"/>
  <c r="N84"/>
  <c r="P84" l="1"/>
  <c r="Q84" s="1"/>
  <c r="R84" s="1"/>
  <c r="N85"/>
  <c r="P85" l="1"/>
  <c r="Q85" s="1"/>
  <c r="R85" s="1"/>
  <c r="N86"/>
  <c r="P86" l="1"/>
  <c r="Q86" s="1"/>
  <c r="R86" s="1"/>
  <c r="N87"/>
  <c r="P87" l="1"/>
  <c r="Q87" s="1"/>
  <c r="R87" s="1"/>
  <c r="N88"/>
  <c r="P88" l="1"/>
  <c r="Q88" s="1"/>
  <c r="R88" s="1"/>
  <c r="N89"/>
  <c r="P89" l="1"/>
  <c r="Q89" s="1"/>
  <c r="R89" s="1"/>
  <c r="N90"/>
  <c r="P90" l="1"/>
  <c r="Q90" s="1"/>
  <c r="R90" s="1"/>
  <c r="N91"/>
  <c r="N92" l="1"/>
  <c r="P91"/>
  <c r="Q91" s="1"/>
  <c r="R91" s="1"/>
  <c r="P92" l="1"/>
  <c r="Q92" s="1"/>
  <c r="R92" s="1"/>
  <c r="N93"/>
  <c r="P93" l="1"/>
  <c r="Q93" s="1"/>
  <c r="N94"/>
  <c r="R93"/>
  <c r="P94" l="1"/>
  <c r="Q94" s="1"/>
  <c r="R94" s="1"/>
  <c r="N95"/>
  <c r="P95" l="1"/>
  <c r="Q95" s="1"/>
  <c r="R95" s="1"/>
  <c r="N96"/>
  <c r="P96" l="1"/>
  <c r="Q96" s="1"/>
  <c r="R96" s="1"/>
  <c r="N97"/>
  <c r="P97" l="1"/>
  <c r="Q97" s="1"/>
  <c r="R97" s="1"/>
  <c r="N98"/>
  <c r="P98" l="1"/>
  <c r="Q98" s="1"/>
  <c r="R98" s="1"/>
  <c r="N99"/>
  <c r="P99" l="1"/>
  <c r="Q99" s="1"/>
  <c r="R99" s="1"/>
  <c r="N100"/>
  <c r="P100" l="1"/>
  <c r="Q100" s="1"/>
  <c r="R100" s="1"/>
  <c r="N101"/>
  <c r="P101" l="1"/>
  <c r="Q101" s="1"/>
  <c r="R101" s="1"/>
  <c r="N102"/>
  <c r="P102" l="1"/>
  <c r="Q102" s="1"/>
  <c r="R102" s="1"/>
  <c r="N103"/>
  <c r="P103" l="1"/>
  <c r="Q103" s="1"/>
  <c r="R103" s="1"/>
  <c r="N104"/>
  <c r="P104" l="1"/>
  <c r="Q104" s="1"/>
  <c r="R104" s="1"/>
  <c r="N105"/>
  <c r="N106" l="1"/>
  <c r="P105"/>
  <c r="Q105" s="1"/>
  <c r="R105" s="1"/>
  <c r="P106" l="1"/>
  <c r="Q106" s="1"/>
  <c r="R106" s="1"/>
  <c r="N107"/>
  <c r="P107" l="1"/>
  <c r="Q107" s="1"/>
  <c r="R107" s="1"/>
  <c r="N108"/>
  <c r="P108" l="1"/>
  <c r="Q108" s="1"/>
  <c r="R108" s="1"/>
  <c r="N109"/>
  <c r="P109" l="1"/>
  <c r="Q109" s="1"/>
  <c r="R109" s="1"/>
  <c r="N110"/>
  <c r="P110" l="1"/>
  <c r="Q110" s="1"/>
  <c r="R110" s="1"/>
  <c r="N111"/>
  <c r="P111" l="1"/>
  <c r="Q111" s="1"/>
  <c r="R111" s="1"/>
  <c r="N112"/>
  <c r="P112" l="1"/>
  <c r="Q112" s="1"/>
  <c r="R112" s="1"/>
  <c r="N113"/>
  <c r="P113" l="1"/>
  <c r="Q113" s="1"/>
  <c r="R113" s="1"/>
  <c r="N114"/>
  <c r="P114" l="1"/>
  <c r="Q114" s="1"/>
  <c r="R114" s="1"/>
  <c r="N115"/>
  <c r="P115" l="1"/>
  <c r="Q115" s="1"/>
  <c r="R115" s="1"/>
  <c r="N116"/>
  <c r="P116" s="1"/>
  <c r="Q116" s="1"/>
  <c r="R116" s="1"/>
</calcChain>
</file>

<file path=xl/connections.xml><?xml version="1.0" encoding="utf-8"?>
<connections xmlns="http://schemas.openxmlformats.org/spreadsheetml/2006/main">
  <connection id="1" name="20181018" type="6" refreshedVersion="3" background="1" saveData="1">
    <textPr sourceFile="C:\Users\Diego\Desktop\20181018.log" decimal="," thousands=".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<sst xmlns="http://schemas.openxmlformats.org/spreadsheetml/2006/main" count="17" uniqueCount="12">
  <si>
    <t>TR</t>
  </si>
  <si>
    <t>High</t>
  </si>
  <si>
    <t>Low</t>
  </si>
  <si>
    <t>Close</t>
  </si>
  <si>
    <t>ADX</t>
  </si>
  <si>
    <t>dTmpP</t>
  </si>
  <si>
    <t>dTmpN</t>
  </si>
  <si>
    <t>dTmp</t>
  </si>
  <si>
    <t>100.0*dTmpP/tr</t>
  </si>
  <si>
    <r>
      <t>100.0</t>
    </r>
    <r>
      <rPr>
        <sz val="10"/>
        <color rgb="FF000000"/>
        <rFont val="Courier New"/>
        <family val="3"/>
      </rPr>
      <t>*dTmpN/tr</t>
    </r>
  </si>
  <si>
    <t>DI+</t>
  </si>
  <si>
    <t>DI-</t>
  </si>
</sst>
</file>

<file path=xl/styles.xml><?xml version="1.0" encoding="utf-8"?>
<styleSheet xmlns="http://schemas.openxmlformats.org/spreadsheetml/2006/main">
  <numFmts count="2">
    <numFmt numFmtId="165" formatCode="0.0000"/>
    <numFmt numFmtId="168" formatCode="0.00000"/>
  </numFmts>
  <fonts count="6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Courier New"/>
      <family val="3"/>
    </font>
    <font>
      <sz val="10"/>
      <color rgb="FF008000"/>
      <name val="Courier New"/>
      <family val="3"/>
    </font>
    <font>
      <b/>
      <sz val="14"/>
      <color rgb="FF008000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22"/>
      </right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medium">
        <color indexed="64"/>
      </top>
      <bottom/>
      <diagonal/>
    </border>
    <border>
      <left style="thin">
        <color indexed="22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2" fontId="0" fillId="2" borderId="0" xfId="0" applyNumberFormat="1" applyFill="1" applyAlignment="1">
      <alignment horizontal="center"/>
    </xf>
    <xf numFmtId="168" fontId="0" fillId="2" borderId="0" xfId="0" applyNumberFormat="1" applyFill="1" applyAlignment="1">
      <alignment horizontal="center"/>
    </xf>
    <xf numFmtId="165" fontId="0" fillId="5" borderId="0" xfId="0" applyNumberFormat="1" applyFill="1" applyBorder="1" applyAlignment="1">
      <alignment horizontal="center"/>
    </xf>
    <xf numFmtId="0" fontId="3" fillId="0" borderId="0" xfId="0" applyFont="1"/>
    <xf numFmtId="168" fontId="0" fillId="5" borderId="0" xfId="0" applyNumberFormat="1" applyFill="1" applyBorder="1" applyAlignment="1">
      <alignment horizontal="center"/>
    </xf>
    <xf numFmtId="168" fontId="3" fillId="0" borderId="0" xfId="0" applyNumberFormat="1" applyFont="1"/>
    <xf numFmtId="0" fontId="4" fillId="0" borderId="0" xfId="0" applyFont="1"/>
    <xf numFmtId="168" fontId="0" fillId="4" borderId="1" xfId="0" applyNumberFormat="1" applyFill="1" applyBorder="1" applyAlignment="1">
      <alignment horizontal="center"/>
    </xf>
    <xf numFmtId="168" fontId="0" fillId="4" borderId="2" xfId="0" applyNumberFormat="1" applyFill="1" applyBorder="1" applyAlignment="1">
      <alignment horizontal="center"/>
    </xf>
    <xf numFmtId="168" fontId="0" fillId="4" borderId="4" xfId="0" applyNumberForma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2" fontId="2" fillId="3" borderId="8" xfId="0" applyNumberFormat="1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168" fontId="1" fillId="2" borderId="10" xfId="0" applyNumberFormat="1" applyFont="1" applyFill="1" applyBorder="1" applyAlignment="1">
      <alignment horizontal="center"/>
    </xf>
    <xf numFmtId="2" fontId="0" fillId="2" borderId="11" xfId="0" applyNumberFormat="1" applyFill="1" applyBorder="1" applyAlignment="1">
      <alignment horizontal="center"/>
    </xf>
    <xf numFmtId="2" fontId="0" fillId="2" borderId="12" xfId="0" applyNumberFormat="1" applyFill="1" applyBorder="1" applyAlignment="1">
      <alignment horizontal="center"/>
    </xf>
    <xf numFmtId="2" fontId="0" fillId="2" borderId="13" xfId="0" applyNumberFormat="1" applyFill="1" applyBorder="1" applyAlignment="1">
      <alignment horizontal="center"/>
    </xf>
    <xf numFmtId="168" fontId="0" fillId="4" borderId="7" xfId="0" applyNumberFormat="1" applyFill="1" applyBorder="1" applyAlignment="1">
      <alignment horizontal="center"/>
    </xf>
    <xf numFmtId="168" fontId="0" fillId="4" borderId="8" xfId="0" applyNumberFormat="1" applyFill="1" applyBorder="1" applyAlignment="1">
      <alignment horizontal="center"/>
    </xf>
    <xf numFmtId="168" fontId="0" fillId="4" borderId="6" xfId="0" applyNumberFormat="1" applyFill="1" applyBorder="1" applyAlignment="1">
      <alignment horizontal="center"/>
    </xf>
    <xf numFmtId="168" fontId="0" fillId="4" borderId="0" xfId="0" applyNumberFormat="1" applyFill="1" applyBorder="1" applyAlignment="1">
      <alignment horizontal="center"/>
    </xf>
    <xf numFmtId="168" fontId="0" fillId="4" borderId="3" xfId="0" applyNumberFormat="1" applyFill="1" applyBorder="1" applyAlignment="1">
      <alignment horizontal="center"/>
    </xf>
    <xf numFmtId="168" fontId="0" fillId="4" borderId="5" xfId="0" applyNumberFormat="1" applyFill="1" applyBorder="1" applyAlignment="1">
      <alignment horizontal="center"/>
    </xf>
    <xf numFmtId="168" fontId="0" fillId="4" borderId="9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6"/>
  <sheetViews>
    <sheetView tabSelected="1" workbookViewId="0">
      <pane xSplit="2" ySplit="2" topLeftCell="C96" activePane="bottomRight" state="frozen"/>
      <selection pane="topRight" activeCell="C1" sqref="C1"/>
      <selection pane="bottomLeft" activeCell="A3" sqref="A3"/>
      <selection pane="bottomRight" activeCell="U104" sqref="U104"/>
    </sheetView>
  </sheetViews>
  <sheetFormatPr baseColWidth="10" defaultColWidth="9.140625" defaultRowHeight="12.75"/>
  <cols>
    <col min="1" max="1" width="9.140625" style="1"/>
    <col min="2" max="2" width="11.140625" style="2" customWidth="1"/>
    <col min="3" max="4" width="8.5703125" style="2" customWidth="1"/>
    <col min="5" max="6" width="9.140625" style="3" bestFit="1" customWidth="1"/>
    <col min="7" max="10" width="8.5703125" style="3" customWidth="1"/>
    <col min="11" max="18" width="8.5703125" style="2" customWidth="1"/>
    <col min="19" max="16384" width="9.140625" style="1"/>
  </cols>
  <sheetData>
    <row r="1" spans="1:18" ht="13.5" thickBot="1"/>
    <row r="2" spans="1:18" ht="24.95" customHeight="1" thickBot="1">
      <c r="B2" s="16" t="s">
        <v>1</v>
      </c>
      <c r="C2" s="17" t="s">
        <v>2</v>
      </c>
      <c r="D2" s="18" t="s">
        <v>3</v>
      </c>
      <c r="E2" s="15" t="s">
        <v>5</v>
      </c>
      <c r="F2" s="7" t="s">
        <v>6</v>
      </c>
      <c r="G2" s="7" t="s">
        <v>5</v>
      </c>
      <c r="H2" s="7" t="s">
        <v>6</v>
      </c>
      <c r="I2" s="7" t="s">
        <v>5</v>
      </c>
      <c r="J2" s="7" t="s">
        <v>6</v>
      </c>
      <c r="K2" s="5" t="s">
        <v>0</v>
      </c>
      <c r="L2" s="5" t="s">
        <v>8</v>
      </c>
      <c r="M2" s="8" t="s">
        <v>9</v>
      </c>
      <c r="N2" s="12" t="s">
        <v>10</v>
      </c>
      <c r="O2" s="12" t="s">
        <v>11</v>
      </c>
      <c r="P2" s="8" t="s">
        <v>7</v>
      </c>
      <c r="Q2" s="5" t="s">
        <v>7</v>
      </c>
      <c r="R2" s="12" t="s">
        <v>4</v>
      </c>
    </row>
    <row r="3" spans="1:18">
      <c r="A3" s="1">
        <v>114</v>
      </c>
      <c r="B3" s="9">
        <v>1.1553</v>
      </c>
      <c r="C3" s="9">
        <v>1.15482</v>
      </c>
      <c r="D3" s="19">
        <v>1.1548499999999999</v>
      </c>
      <c r="E3" s="6"/>
      <c r="F3" s="6"/>
      <c r="G3" s="6"/>
      <c r="H3" s="6"/>
      <c r="I3" s="6"/>
      <c r="J3" s="6"/>
      <c r="K3" s="4"/>
      <c r="L3" s="4"/>
      <c r="M3" s="4"/>
      <c r="N3" s="13"/>
      <c r="O3" s="13"/>
      <c r="P3" s="4"/>
      <c r="Q3" s="4"/>
      <c r="R3" s="13"/>
    </row>
    <row r="4" spans="1:18">
      <c r="A4" s="1">
        <v>113</v>
      </c>
      <c r="B4" s="10">
        <v>1.1549100000000001</v>
      </c>
      <c r="C4" s="10">
        <v>1.1545000000000001</v>
      </c>
      <c r="D4" s="20">
        <v>1.1547000000000001</v>
      </c>
      <c r="E4" s="6">
        <f t="shared" ref="E4:E58" si="0">B4-B3</f>
        <v>-3.8999999999989043E-4</v>
      </c>
      <c r="F4" s="6">
        <f t="shared" ref="F4:F58" si="1">C3-C4</f>
        <v>3.1999999999987594E-4</v>
      </c>
      <c r="G4" s="6">
        <f t="shared" ref="G4:H57" si="2">IF(E4&lt;0,0,E4)</f>
        <v>0</v>
      </c>
      <c r="H4" s="6">
        <f t="shared" si="2"/>
        <v>3.1999999999987594E-4</v>
      </c>
      <c r="I4" s="6">
        <f t="shared" ref="I4:I58" si="3">IF(OR(G4&lt;H4,G4=H4),0,G4)</f>
        <v>0</v>
      </c>
      <c r="J4" s="6">
        <f t="shared" ref="J4:J58" si="4">IF(OR(G4&gt;H4,G4=H4),0,H4)</f>
        <v>3.1999999999987594E-4</v>
      </c>
      <c r="K4" s="4">
        <f t="shared" ref="K4:K35" si="5">MAX(MAX(ABS(B4-C4),ABS(B4-D3)),ABS(C4-D3))</f>
        <v>4.1000000000002146E-4</v>
      </c>
      <c r="L4" s="4">
        <f t="shared" ref="L4:L58" si="6">IF(K4&lt;&gt;0,100*I4/K4,0)</f>
        <v>0</v>
      </c>
      <c r="M4" s="4">
        <f t="shared" ref="M4:M58" si="7">IF(K4&lt;&gt;0,100*J4/K4,0)</f>
        <v>78.048780487770529</v>
      </c>
      <c r="N4" s="13"/>
      <c r="O4" s="13"/>
      <c r="P4" s="4"/>
      <c r="Q4" s="4"/>
      <c r="R4" s="13"/>
    </row>
    <row r="5" spans="1:18">
      <c r="A5" s="1">
        <v>112</v>
      </c>
      <c r="B5" s="10">
        <v>1.1550199999999999</v>
      </c>
      <c r="C5" s="10">
        <v>1.1542699999999999</v>
      </c>
      <c r="D5" s="20">
        <v>1.1549</v>
      </c>
      <c r="E5" s="6">
        <f t="shared" si="0"/>
        <v>1.0999999999983245E-4</v>
      </c>
      <c r="F5" s="6">
        <f t="shared" si="1"/>
        <v>2.3000000000017451E-4</v>
      </c>
      <c r="G5" s="6">
        <f t="shared" si="2"/>
        <v>1.0999999999983245E-4</v>
      </c>
      <c r="H5" s="6">
        <f t="shared" si="2"/>
        <v>2.3000000000017451E-4</v>
      </c>
      <c r="I5" s="6">
        <f t="shared" si="3"/>
        <v>0</v>
      </c>
      <c r="J5" s="6">
        <f t="shared" si="4"/>
        <v>2.3000000000017451E-4</v>
      </c>
      <c r="K5" s="4">
        <f t="shared" si="5"/>
        <v>7.5000000000002842E-4</v>
      </c>
      <c r="L5" s="4">
        <f t="shared" si="6"/>
        <v>0</v>
      </c>
      <c r="M5" s="4">
        <f t="shared" si="7"/>
        <v>30.666666666688773</v>
      </c>
      <c r="N5" s="13"/>
      <c r="O5" s="13"/>
      <c r="P5" s="4"/>
      <c r="Q5" s="4"/>
      <c r="R5" s="13"/>
    </row>
    <row r="6" spans="1:18">
      <c r="A6" s="1">
        <v>111</v>
      </c>
      <c r="B6" s="10">
        <v>1.1553599999999999</v>
      </c>
      <c r="C6" s="10">
        <v>1.1544099999999999</v>
      </c>
      <c r="D6" s="20">
        <v>1.1552</v>
      </c>
      <c r="E6" s="6">
        <f t="shared" si="0"/>
        <v>3.4000000000000696E-4</v>
      </c>
      <c r="F6" s="6">
        <f t="shared" si="1"/>
        <v>-1.4000000000002899E-4</v>
      </c>
      <c r="G6" s="6">
        <f t="shared" si="2"/>
        <v>3.4000000000000696E-4</v>
      </c>
      <c r="H6" s="6">
        <f t="shared" si="2"/>
        <v>0</v>
      </c>
      <c r="I6" s="6">
        <f t="shared" si="3"/>
        <v>3.4000000000000696E-4</v>
      </c>
      <c r="J6" s="6">
        <f t="shared" si="4"/>
        <v>0</v>
      </c>
      <c r="K6" s="4">
        <f t="shared" si="5"/>
        <v>9.5000000000000639E-4</v>
      </c>
      <c r="L6" s="4">
        <f t="shared" si="6"/>
        <v>35.789473684211018</v>
      </c>
      <c r="M6" s="4">
        <f t="shared" si="7"/>
        <v>0</v>
      </c>
      <c r="N6" s="13"/>
      <c r="O6" s="13"/>
      <c r="P6" s="4"/>
      <c r="Q6" s="4"/>
      <c r="R6" s="13"/>
    </row>
    <row r="7" spans="1:18">
      <c r="A7" s="1">
        <v>110</v>
      </c>
      <c r="B7" s="10">
        <v>1.1564000000000001</v>
      </c>
      <c r="C7" s="10">
        <v>1.1551</v>
      </c>
      <c r="D7" s="20">
        <v>1.15638</v>
      </c>
      <c r="E7" s="6">
        <f t="shared" si="0"/>
        <v>1.0400000000001519E-3</v>
      </c>
      <c r="F7" s="6">
        <f t="shared" si="1"/>
        <v>-6.9000000000007944E-4</v>
      </c>
      <c r="G7" s="6">
        <f t="shared" si="2"/>
        <v>1.0400000000001519E-3</v>
      </c>
      <c r="H7" s="6">
        <f t="shared" si="2"/>
        <v>0</v>
      </c>
      <c r="I7" s="6">
        <f t="shared" si="3"/>
        <v>1.0400000000001519E-3</v>
      </c>
      <c r="J7" s="6">
        <f t="shared" si="4"/>
        <v>0</v>
      </c>
      <c r="K7" s="4">
        <f t="shared" si="5"/>
        <v>1.3000000000000789E-3</v>
      </c>
      <c r="L7" s="4">
        <f t="shared" si="6"/>
        <v>80.000000000006835</v>
      </c>
      <c r="M7" s="4">
        <f t="shared" si="7"/>
        <v>0</v>
      </c>
      <c r="N7" s="13"/>
      <c r="O7" s="13"/>
      <c r="P7" s="4"/>
      <c r="Q7" s="4"/>
      <c r="R7" s="13"/>
    </row>
    <row r="8" spans="1:18">
      <c r="A8" s="1">
        <v>109</v>
      </c>
      <c r="B8" s="10">
        <v>1.1575299999999999</v>
      </c>
      <c r="C8" s="10">
        <v>1.15605</v>
      </c>
      <c r="D8" s="20">
        <v>1.1567099999999999</v>
      </c>
      <c r="E8" s="6">
        <f t="shared" si="0"/>
        <v>1.1299999999998533E-3</v>
      </c>
      <c r="F8" s="6">
        <f t="shared" si="1"/>
        <v>-9.5000000000000639E-4</v>
      </c>
      <c r="G8" s="6">
        <f t="shared" si="2"/>
        <v>1.1299999999998533E-3</v>
      </c>
      <c r="H8" s="6">
        <f t="shared" si="2"/>
        <v>0</v>
      </c>
      <c r="I8" s="6">
        <f t="shared" si="3"/>
        <v>1.1299999999998533E-3</v>
      </c>
      <c r="J8" s="6">
        <f t="shared" si="4"/>
        <v>0</v>
      </c>
      <c r="K8" s="4">
        <f t="shared" si="5"/>
        <v>1.4799999999999258E-3</v>
      </c>
      <c r="L8" s="4">
        <f t="shared" si="6"/>
        <v>76.351351351345272</v>
      </c>
      <c r="M8" s="4">
        <f t="shared" si="7"/>
        <v>0</v>
      </c>
      <c r="N8" s="13"/>
      <c r="O8" s="13"/>
      <c r="P8" s="4"/>
      <c r="Q8" s="4"/>
      <c r="R8" s="13"/>
    </row>
    <row r="9" spans="1:18">
      <c r="A9" s="1">
        <v>108</v>
      </c>
      <c r="B9" s="10">
        <v>1.15733</v>
      </c>
      <c r="C9" s="10">
        <v>1.1556999999999999</v>
      </c>
      <c r="D9" s="20">
        <v>1.15723</v>
      </c>
      <c r="E9" s="6">
        <f t="shared" si="0"/>
        <v>-1.9999999999997797E-4</v>
      </c>
      <c r="F9" s="6">
        <f t="shared" si="1"/>
        <v>3.5000000000007248E-4</v>
      </c>
      <c r="G9" s="6">
        <f t="shared" si="2"/>
        <v>0</v>
      </c>
      <c r="H9" s="6">
        <f t="shared" si="2"/>
        <v>3.5000000000007248E-4</v>
      </c>
      <c r="I9" s="6">
        <f t="shared" si="3"/>
        <v>0</v>
      </c>
      <c r="J9" s="6">
        <f t="shared" si="4"/>
        <v>3.5000000000007248E-4</v>
      </c>
      <c r="K9" s="4">
        <f t="shared" si="5"/>
        <v>1.6300000000000203E-3</v>
      </c>
      <c r="L9" s="4">
        <f t="shared" si="6"/>
        <v>0</v>
      </c>
      <c r="M9" s="4">
        <f t="shared" si="7"/>
        <v>21.47239263804099</v>
      </c>
      <c r="N9" s="13"/>
      <c r="O9" s="13"/>
      <c r="P9" s="4"/>
      <c r="Q9" s="4"/>
      <c r="R9" s="13"/>
    </row>
    <row r="10" spans="1:18">
      <c r="A10" s="1">
        <v>107</v>
      </c>
      <c r="B10" s="10">
        <v>1.15926</v>
      </c>
      <c r="C10" s="10">
        <v>1.1569799999999999</v>
      </c>
      <c r="D10" s="20">
        <v>1.15869</v>
      </c>
      <c r="E10" s="6">
        <f t="shared" si="0"/>
        <v>1.9299999999999873E-3</v>
      </c>
      <c r="F10" s="6">
        <f t="shared" si="1"/>
        <v>-1.2799999999999478E-3</v>
      </c>
      <c r="G10" s="6">
        <f t="shared" si="2"/>
        <v>1.9299999999999873E-3</v>
      </c>
      <c r="H10" s="6">
        <f t="shared" si="2"/>
        <v>0</v>
      </c>
      <c r="I10" s="6">
        <f t="shared" si="3"/>
        <v>1.9299999999999873E-3</v>
      </c>
      <c r="J10" s="6">
        <f t="shared" si="4"/>
        <v>0</v>
      </c>
      <c r="K10" s="4">
        <f t="shared" si="5"/>
        <v>2.2800000000000598E-3</v>
      </c>
      <c r="L10" s="4">
        <f t="shared" si="6"/>
        <v>84.649122807014763</v>
      </c>
      <c r="M10" s="4">
        <f t="shared" si="7"/>
        <v>0</v>
      </c>
      <c r="N10" s="13"/>
      <c r="O10" s="13"/>
      <c r="P10" s="4"/>
      <c r="Q10" s="4"/>
      <c r="R10" s="13"/>
    </row>
    <row r="11" spans="1:18">
      <c r="A11" s="1">
        <v>106</v>
      </c>
      <c r="B11" s="10">
        <v>1.1599999999999999</v>
      </c>
      <c r="C11" s="10">
        <v>1.1584700000000001</v>
      </c>
      <c r="D11" s="20">
        <v>1.15984</v>
      </c>
      <c r="E11" s="6">
        <f t="shared" si="0"/>
        <v>7.3999999999996291E-4</v>
      </c>
      <c r="F11" s="6">
        <f t="shared" si="1"/>
        <v>-1.4900000000002134E-3</v>
      </c>
      <c r="G11" s="6">
        <f t="shared" si="2"/>
        <v>7.3999999999996291E-4</v>
      </c>
      <c r="H11" s="6">
        <f t="shared" si="2"/>
        <v>0</v>
      </c>
      <c r="I11" s="6">
        <f t="shared" si="3"/>
        <v>7.3999999999996291E-4</v>
      </c>
      <c r="J11" s="6">
        <f t="shared" si="4"/>
        <v>0</v>
      </c>
      <c r="K11" s="4">
        <f t="shared" si="5"/>
        <v>1.5299999999998093E-3</v>
      </c>
      <c r="L11" s="4">
        <f t="shared" si="6"/>
        <v>48.366013071899026</v>
      </c>
      <c r="M11" s="4">
        <f t="shared" si="7"/>
        <v>0</v>
      </c>
      <c r="N11" s="13"/>
      <c r="O11" s="13"/>
      <c r="P11" s="4"/>
      <c r="Q11" s="4"/>
      <c r="R11" s="13"/>
    </row>
    <row r="12" spans="1:18">
      <c r="A12" s="1">
        <v>105</v>
      </c>
      <c r="B12" s="10">
        <v>1.15988</v>
      </c>
      <c r="C12" s="10">
        <v>1.1577500000000001</v>
      </c>
      <c r="D12" s="20">
        <v>1.15804</v>
      </c>
      <c r="E12" s="6">
        <f t="shared" si="0"/>
        <v>-1.1999999999989797E-4</v>
      </c>
      <c r="F12" s="6">
        <f t="shared" si="1"/>
        <v>7.2000000000005393E-4</v>
      </c>
      <c r="G12" s="6">
        <f t="shared" si="2"/>
        <v>0</v>
      </c>
      <c r="H12" s="6">
        <f t="shared" si="2"/>
        <v>7.2000000000005393E-4</v>
      </c>
      <c r="I12" s="6">
        <f t="shared" si="3"/>
        <v>0</v>
      </c>
      <c r="J12" s="6">
        <f t="shared" si="4"/>
        <v>7.2000000000005393E-4</v>
      </c>
      <c r="K12" s="4">
        <f t="shared" si="5"/>
        <v>2.1299999999999653E-3</v>
      </c>
      <c r="L12" s="4">
        <f t="shared" si="6"/>
        <v>0</v>
      </c>
      <c r="M12" s="4">
        <f t="shared" si="7"/>
        <v>33.802816901411532</v>
      </c>
      <c r="N12" s="13"/>
      <c r="O12" s="13"/>
      <c r="P12" s="4"/>
      <c r="Q12" s="4"/>
      <c r="R12" s="13"/>
    </row>
    <row r="13" spans="1:18">
      <c r="A13" s="1">
        <v>104</v>
      </c>
      <c r="B13" s="10">
        <v>1.16059</v>
      </c>
      <c r="C13" s="10">
        <v>1.1578900000000001</v>
      </c>
      <c r="D13" s="20">
        <v>1.16049</v>
      </c>
      <c r="E13" s="6">
        <f t="shared" si="0"/>
        <v>7.0999999999998842E-4</v>
      </c>
      <c r="F13" s="6">
        <f t="shared" si="1"/>
        <v>-1.4000000000002899E-4</v>
      </c>
      <c r="G13" s="6">
        <f t="shared" si="2"/>
        <v>7.0999999999998842E-4</v>
      </c>
      <c r="H13" s="6">
        <f t="shared" si="2"/>
        <v>0</v>
      </c>
      <c r="I13" s="6">
        <f t="shared" si="3"/>
        <v>7.0999999999998842E-4</v>
      </c>
      <c r="J13" s="6">
        <f t="shared" si="4"/>
        <v>0</v>
      </c>
      <c r="K13" s="4">
        <f t="shared" si="5"/>
        <v>2.6999999999999247E-3</v>
      </c>
      <c r="L13" s="4">
        <f t="shared" si="6"/>
        <v>26.2962962962966</v>
      </c>
      <c r="M13" s="4">
        <f t="shared" si="7"/>
        <v>0</v>
      </c>
      <c r="N13" s="13"/>
      <c r="O13" s="13"/>
      <c r="P13" s="4"/>
      <c r="Q13" s="4"/>
      <c r="R13" s="13"/>
    </row>
    <row r="14" spans="1:18">
      <c r="A14" s="1">
        <v>103</v>
      </c>
      <c r="B14" s="10">
        <v>1.16059</v>
      </c>
      <c r="C14" s="10">
        <v>1.15835</v>
      </c>
      <c r="D14" s="20">
        <v>1.15906</v>
      </c>
      <c r="E14" s="6">
        <f t="shared" si="0"/>
        <v>0</v>
      </c>
      <c r="F14" s="6">
        <f t="shared" si="1"/>
        <v>-4.5999999999990493E-4</v>
      </c>
      <c r="G14" s="6">
        <f t="shared" si="2"/>
        <v>0</v>
      </c>
      <c r="H14" s="6">
        <f t="shared" si="2"/>
        <v>0</v>
      </c>
      <c r="I14" s="6">
        <f t="shared" si="3"/>
        <v>0</v>
      </c>
      <c r="J14" s="6">
        <f t="shared" si="4"/>
        <v>0</v>
      </c>
      <c r="K14" s="4">
        <f t="shared" si="5"/>
        <v>2.2400000000000198E-3</v>
      </c>
      <c r="L14" s="4">
        <f t="shared" si="6"/>
        <v>0</v>
      </c>
      <c r="M14" s="4">
        <f t="shared" si="7"/>
        <v>0</v>
      </c>
      <c r="N14" s="13"/>
      <c r="O14" s="13"/>
      <c r="P14" s="4"/>
      <c r="Q14" s="4"/>
      <c r="R14" s="13"/>
    </row>
    <row r="15" spans="1:18">
      <c r="A15" s="1">
        <v>102</v>
      </c>
      <c r="B15" s="10">
        <v>1.1591800000000001</v>
      </c>
      <c r="C15" s="10">
        <v>1.15778</v>
      </c>
      <c r="D15" s="20">
        <v>1.15846</v>
      </c>
      <c r="E15" s="6">
        <f t="shared" si="0"/>
        <v>-1.4099999999999113E-3</v>
      </c>
      <c r="F15" s="6">
        <f t="shared" si="1"/>
        <v>5.6999999999995943E-4</v>
      </c>
      <c r="G15" s="6">
        <f t="shared" si="2"/>
        <v>0</v>
      </c>
      <c r="H15" s="6">
        <f t="shared" si="2"/>
        <v>5.6999999999995943E-4</v>
      </c>
      <c r="I15" s="6">
        <f t="shared" si="3"/>
        <v>0</v>
      </c>
      <c r="J15" s="6">
        <f t="shared" si="4"/>
        <v>5.6999999999995943E-4</v>
      </c>
      <c r="K15" s="4">
        <f t="shared" si="5"/>
        <v>1.4000000000000679E-3</v>
      </c>
      <c r="L15" s="4">
        <f t="shared" si="6"/>
        <v>0</v>
      </c>
      <c r="M15" s="4">
        <f t="shared" si="7"/>
        <v>40.714285714280841</v>
      </c>
      <c r="N15" s="13"/>
      <c r="O15" s="13"/>
      <c r="P15" s="4"/>
      <c r="Q15" s="4"/>
      <c r="R15" s="13"/>
    </row>
    <row r="16" spans="1:18">
      <c r="A16" s="1">
        <v>101</v>
      </c>
      <c r="B16" s="10">
        <v>1.1595299999999999</v>
      </c>
      <c r="C16" s="10">
        <v>1.15825</v>
      </c>
      <c r="D16" s="20">
        <v>1.15937</v>
      </c>
      <c r="E16" s="6">
        <f t="shared" si="0"/>
        <v>3.4999999999985043E-4</v>
      </c>
      <c r="F16" s="6">
        <f t="shared" si="1"/>
        <v>-4.6999999999997044E-4</v>
      </c>
      <c r="G16" s="6">
        <f t="shared" si="2"/>
        <v>3.4999999999985043E-4</v>
      </c>
      <c r="H16" s="6">
        <f t="shared" si="2"/>
        <v>0</v>
      </c>
      <c r="I16" s="6">
        <f t="shared" si="3"/>
        <v>3.4999999999985043E-4</v>
      </c>
      <c r="J16" s="6">
        <f t="shared" si="4"/>
        <v>0</v>
      </c>
      <c r="K16" s="4">
        <f t="shared" si="5"/>
        <v>1.2799999999999478E-3</v>
      </c>
      <c r="L16" s="4">
        <f t="shared" si="6"/>
        <v>27.343749999989431</v>
      </c>
      <c r="M16" s="4">
        <f t="shared" si="7"/>
        <v>0</v>
      </c>
      <c r="N16" s="13"/>
      <c r="O16" s="13"/>
      <c r="P16" s="4"/>
      <c r="Q16" s="4"/>
      <c r="R16" s="13"/>
    </row>
    <row r="17" spans="1:18">
      <c r="A17" s="1">
        <v>100</v>
      </c>
      <c r="B17" s="10">
        <v>1.1594</v>
      </c>
      <c r="C17" s="10">
        <v>1.1583000000000001</v>
      </c>
      <c r="D17" s="20">
        <v>1.1584000000000001</v>
      </c>
      <c r="E17" s="6">
        <f t="shared" si="0"/>
        <v>-1.2999999999996348E-4</v>
      </c>
      <c r="F17" s="6">
        <f t="shared" si="1"/>
        <v>-5.0000000000105516E-5</v>
      </c>
      <c r="G17" s="6">
        <f t="shared" si="2"/>
        <v>0</v>
      </c>
      <c r="H17" s="6">
        <f t="shared" si="2"/>
        <v>0</v>
      </c>
      <c r="I17" s="6">
        <f t="shared" si="3"/>
        <v>0</v>
      </c>
      <c r="J17" s="6">
        <f t="shared" si="4"/>
        <v>0</v>
      </c>
      <c r="K17" s="4">
        <f t="shared" si="5"/>
        <v>1.0999999999998789E-3</v>
      </c>
      <c r="L17" s="4">
        <f t="shared" si="6"/>
        <v>0</v>
      </c>
      <c r="M17" s="4">
        <f t="shared" si="7"/>
        <v>0</v>
      </c>
      <c r="N17" s="13">
        <f t="shared" ref="N17:O17" si="8">AVERAGE(L4:L17)</f>
        <v>27.056857657911639</v>
      </c>
      <c r="O17" s="13">
        <f t="shared" si="8"/>
        <v>14.621781600585191</v>
      </c>
      <c r="P17" s="4">
        <f t="shared" ref="P17:P58" si="9">N17+O17</f>
        <v>41.67863925849683</v>
      </c>
      <c r="Q17" s="4">
        <f t="shared" ref="Q17:Q58" si="10">IF(P17&lt;&gt;0,100*ABS((N17-O17)/P17),0)</f>
        <v>29.835609507792093</v>
      </c>
      <c r="R17" s="13"/>
    </row>
    <row r="18" spans="1:18">
      <c r="A18" s="1">
        <v>99</v>
      </c>
      <c r="B18" s="10">
        <v>1.1587099999999999</v>
      </c>
      <c r="C18" s="10">
        <v>1.1574800000000001</v>
      </c>
      <c r="D18" s="20">
        <v>1.1576900000000001</v>
      </c>
      <c r="E18" s="6">
        <f t="shared" si="0"/>
        <v>-6.9000000000007944E-4</v>
      </c>
      <c r="F18" s="6">
        <f t="shared" si="1"/>
        <v>8.2000000000004292E-4</v>
      </c>
      <c r="G18" s="6">
        <f t="shared" si="2"/>
        <v>0</v>
      </c>
      <c r="H18" s="6">
        <f t="shared" si="2"/>
        <v>8.2000000000004292E-4</v>
      </c>
      <c r="I18" s="6">
        <f t="shared" si="3"/>
        <v>0</v>
      </c>
      <c r="J18" s="6">
        <f t="shared" si="4"/>
        <v>8.2000000000004292E-4</v>
      </c>
      <c r="K18" s="4">
        <f t="shared" si="5"/>
        <v>1.2299999999998423E-3</v>
      </c>
      <c r="L18" s="4">
        <f t="shared" si="6"/>
        <v>0</v>
      </c>
      <c r="M18" s="4">
        <f t="shared" si="7"/>
        <v>66.666666666678708</v>
      </c>
      <c r="N18" s="13">
        <f t="shared" ref="N18:O57" si="11">L18*(2/15)+N17*(1-(2/15))</f>
        <v>23.449276636856755</v>
      </c>
      <c r="O18" s="13">
        <f t="shared" si="11"/>
        <v>21.561099609397662</v>
      </c>
      <c r="P18" s="4">
        <f t="shared" si="9"/>
        <v>45.010376246254417</v>
      </c>
      <c r="Q18" s="4">
        <f t="shared" si="10"/>
        <v>4.1949816574044299</v>
      </c>
      <c r="R18" s="13"/>
    </row>
    <row r="19" spans="1:18">
      <c r="A19" s="1">
        <v>98</v>
      </c>
      <c r="B19" s="10">
        <v>1.1583699999999999</v>
      </c>
      <c r="C19" s="10">
        <v>1.1575599999999999</v>
      </c>
      <c r="D19" s="20">
        <v>1.15829</v>
      </c>
      <c r="E19" s="6">
        <f t="shared" si="0"/>
        <v>-3.4000000000000696E-4</v>
      </c>
      <c r="F19" s="6">
        <f t="shared" si="1"/>
        <v>-7.9999999999857963E-5</v>
      </c>
      <c r="G19" s="6">
        <f t="shared" si="2"/>
        <v>0</v>
      </c>
      <c r="H19" s="6">
        <f t="shared" si="2"/>
        <v>0</v>
      </c>
      <c r="I19" s="6">
        <f t="shared" si="3"/>
        <v>0</v>
      </c>
      <c r="J19" s="6">
        <f t="shared" si="4"/>
        <v>0</v>
      </c>
      <c r="K19" s="4">
        <f t="shared" si="5"/>
        <v>8.099999999999774E-4</v>
      </c>
      <c r="L19" s="4">
        <f t="shared" si="6"/>
        <v>0</v>
      </c>
      <c r="M19" s="4">
        <f t="shared" si="7"/>
        <v>0</v>
      </c>
      <c r="N19" s="13">
        <f t="shared" si="11"/>
        <v>20.32270641860919</v>
      </c>
      <c r="O19" s="13">
        <f t="shared" si="11"/>
        <v>18.686286328144639</v>
      </c>
      <c r="P19" s="4">
        <f t="shared" si="9"/>
        <v>39.008992746753833</v>
      </c>
      <c r="Q19" s="4">
        <f t="shared" si="10"/>
        <v>4.1949816574044378</v>
      </c>
      <c r="R19" s="13"/>
    </row>
    <row r="20" spans="1:18">
      <c r="A20" s="1">
        <v>97</v>
      </c>
      <c r="B20" s="10">
        <v>1.1584099999999999</v>
      </c>
      <c r="C20" s="10">
        <v>1.1573899999999999</v>
      </c>
      <c r="D20" s="20">
        <v>1.1577500000000001</v>
      </c>
      <c r="E20" s="6">
        <f t="shared" si="0"/>
        <v>4.0000000000040004E-5</v>
      </c>
      <c r="F20" s="6">
        <f t="shared" si="1"/>
        <v>1.7000000000000348E-4</v>
      </c>
      <c r="G20" s="6">
        <f t="shared" si="2"/>
        <v>4.0000000000040004E-5</v>
      </c>
      <c r="H20" s="6">
        <f t="shared" si="2"/>
        <v>1.7000000000000348E-4</v>
      </c>
      <c r="I20" s="6">
        <f t="shared" si="3"/>
        <v>0</v>
      </c>
      <c r="J20" s="6">
        <f t="shared" si="4"/>
        <v>1.7000000000000348E-4</v>
      </c>
      <c r="K20" s="4">
        <f t="shared" si="5"/>
        <v>1.0200000000000209E-3</v>
      </c>
      <c r="L20" s="4">
        <f t="shared" si="6"/>
        <v>0</v>
      </c>
      <c r="M20" s="4">
        <f t="shared" si="7"/>
        <v>16.666666666666668</v>
      </c>
      <c r="N20" s="13">
        <f t="shared" si="11"/>
        <v>17.613012229461297</v>
      </c>
      <c r="O20" s="13">
        <f t="shared" si="11"/>
        <v>18.417003706614242</v>
      </c>
      <c r="P20" s="4">
        <f t="shared" si="9"/>
        <v>36.030015936075543</v>
      </c>
      <c r="Q20" s="4">
        <f t="shared" si="10"/>
        <v>2.2314491300236621</v>
      </c>
      <c r="R20" s="13"/>
    </row>
    <row r="21" spans="1:18">
      <c r="A21" s="1">
        <v>96</v>
      </c>
      <c r="B21" s="10">
        <v>1.1581600000000001</v>
      </c>
      <c r="C21" s="10">
        <v>1.1577200000000001</v>
      </c>
      <c r="D21" s="20">
        <v>1.15784</v>
      </c>
      <c r="E21" s="6">
        <f t="shared" si="0"/>
        <v>-2.4999999999986144E-4</v>
      </c>
      <c r="F21" s="6">
        <f t="shared" si="1"/>
        <v>-3.300000000001635E-4</v>
      </c>
      <c r="G21" s="6">
        <f t="shared" si="2"/>
        <v>0</v>
      </c>
      <c r="H21" s="6">
        <f t="shared" si="2"/>
        <v>0</v>
      </c>
      <c r="I21" s="6">
        <f t="shared" si="3"/>
        <v>0</v>
      </c>
      <c r="J21" s="6">
        <f t="shared" si="4"/>
        <v>0</v>
      </c>
      <c r="K21" s="4">
        <f t="shared" si="5"/>
        <v>4.3999999999999595E-4</v>
      </c>
      <c r="L21" s="4">
        <f t="shared" si="6"/>
        <v>0</v>
      </c>
      <c r="M21" s="4">
        <f t="shared" si="7"/>
        <v>0</v>
      </c>
      <c r="N21" s="13">
        <f t="shared" si="11"/>
        <v>15.264610598866458</v>
      </c>
      <c r="O21" s="13">
        <f t="shared" si="11"/>
        <v>15.961403212399011</v>
      </c>
      <c r="P21" s="4">
        <f t="shared" si="9"/>
        <v>31.226013811265467</v>
      </c>
      <c r="Q21" s="4">
        <f t="shared" si="10"/>
        <v>2.2314491300236661</v>
      </c>
      <c r="R21" s="13"/>
    </row>
    <row r="22" spans="1:18">
      <c r="A22" s="1">
        <v>95</v>
      </c>
      <c r="B22" s="10">
        <v>1.15829</v>
      </c>
      <c r="C22" s="10">
        <v>1.1577299999999999</v>
      </c>
      <c r="D22" s="20">
        <v>1.15818</v>
      </c>
      <c r="E22" s="6">
        <f t="shared" si="0"/>
        <v>1.2999999999996348E-4</v>
      </c>
      <c r="F22" s="6">
        <f t="shared" si="1"/>
        <v>-9.9999999998434674E-6</v>
      </c>
      <c r="G22" s="6">
        <f t="shared" si="2"/>
        <v>1.2999999999996348E-4</v>
      </c>
      <c r="H22" s="6">
        <f t="shared" si="2"/>
        <v>0</v>
      </c>
      <c r="I22" s="6">
        <f t="shared" si="3"/>
        <v>1.2999999999996348E-4</v>
      </c>
      <c r="J22" s="6">
        <f t="shared" si="4"/>
        <v>0</v>
      </c>
      <c r="K22" s="4">
        <f t="shared" si="5"/>
        <v>5.6000000000011596E-4</v>
      </c>
      <c r="L22" s="4">
        <f t="shared" si="6"/>
        <v>23.214285714274386</v>
      </c>
      <c r="M22" s="4">
        <f t="shared" si="7"/>
        <v>0</v>
      </c>
      <c r="N22" s="13">
        <f t="shared" si="11"/>
        <v>16.324567280920849</v>
      </c>
      <c r="O22" s="13">
        <f t="shared" si="11"/>
        <v>13.833216117412476</v>
      </c>
      <c r="P22" s="4">
        <f t="shared" si="9"/>
        <v>30.157783398333326</v>
      </c>
      <c r="Q22" s="4">
        <f t="shared" si="10"/>
        <v>8.2610552990643793</v>
      </c>
      <c r="R22" s="13"/>
    </row>
    <row r="23" spans="1:18">
      <c r="A23" s="1">
        <v>94</v>
      </c>
      <c r="B23" s="10">
        <v>1.1585000000000001</v>
      </c>
      <c r="C23" s="10">
        <v>1.1581600000000001</v>
      </c>
      <c r="D23" s="20">
        <v>1.15835</v>
      </c>
      <c r="E23" s="6">
        <f t="shared" si="0"/>
        <v>2.1000000000004349E-4</v>
      </c>
      <c r="F23" s="6">
        <f t="shared" si="1"/>
        <v>-4.3000000000015248E-4</v>
      </c>
      <c r="G23" s="6">
        <f t="shared" si="2"/>
        <v>2.1000000000004349E-4</v>
      </c>
      <c r="H23" s="6">
        <f t="shared" si="2"/>
        <v>0</v>
      </c>
      <c r="I23" s="6">
        <f t="shared" si="3"/>
        <v>2.1000000000004349E-4</v>
      </c>
      <c r="J23" s="6">
        <f t="shared" si="4"/>
        <v>0</v>
      </c>
      <c r="K23" s="4">
        <f t="shared" si="5"/>
        <v>3.4000000000000696E-4</v>
      </c>
      <c r="L23" s="4">
        <f t="shared" si="6"/>
        <v>61.764705882364467</v>
      </c>
      <c r="M23" s="4">
        <f t="shared" si="7"/>
        <v>0</v>
      </c>
      <c r="N23" s="13">
        <f t="shared" si="11"/>
        <v>22.38325242778</v>
      </c>
      <c r="O23" s="13">
        <f t="shared" si="11"/>
        <v>11.98878730175748</v>
      </c>
      <c r="P23" s="4">
        <f t="shared" si="9"/>
        <v>34.372039729537477</v>
      </c>
      <c r="Q23" s="4">
        <f t="shared" si="10"/>
        <v>30.241048270085869</v>
      </c>
      <c r="R23" s="13"/>
    </row>
    <row r="24" spans="1:18">
      <c r="A24" s="1">
        <v>93</v>
      </c>
      <c r="B24" s="10">
        <v>1.15849</v>
      </c>
      <c r="C24" s="10">
        <v>1.15811</v>
      </c>
      <c r="D24" s="20">
        <v>1.1582600000000001</v>
      </c>
      <c r="E24" s="6">
        <f t="shared" si="0"/>
        <v>-1.0000000000065512E-5</v>
      </c>
      <c r="F24" s="6">
        <f t="shared" si="1"/>
        <v>5.0000000000105516E-5</v>
      </c>
      <c r="G24" s="6">
        <f t="shared" si="2"/>
        <v>0</v>
      </c>
      <c r="H24" s="6">
        <f t="shared" si="2"/>
        <v>5.0000000000105516E-5</v>
      </c>
      <c r="I24" s="6">
        <f t="shared" si="3"/>
        <v>0</v>
      </c>
      <c r="J24" s="6">
        <f t="shared" si="4"/>
        <v>5.0000000000105516E-5</v>
      </c>
      <c r="K24" s="4">
        <f t="shared" si="5"/>
        <v>3.8000000000004697E-4</v>
      </c>
      <c r="L24" s="4">
        <f t="shared" si="6"/>
        <v>0</v>
      </c>
      <c r="M24" s="4">
        <f t="shared" si="7"/>
        <v>13.157894736868247</v>
      </c>
      <c r="N24" s="13">
        <f t="shared" si="11"/>
        <v>19.398818770742668</v>
      </c>
      <c r="O24" s="13">
        <f t="shared" si="11"/>
        <v>12.144668293105582</v>
      </c>
      <c r="P24" s="4">
        <f t="shared" si="9"/>
        <v>31.54348706384825</v>
      </c>
      <c r="Q24" s="4">
        <f t="shared" si="10"/>
        <v>22.997300402944393</v>
      </c>
      <c r="R24" s="13"/>
    </row>
    <row r="25" spans="1:18">
      <c r="A25" s="1">
        <v>92</v>
      </c>
      <c r="B25" s="10">
        <v>1.1592100000000001</v>
      </c>
      <c r="C25" s="10">
        <v>1.15815</v>
      </c>
      <c r="D25" s="20">
        <v>1.15896</v>
      </c>
      <c r="E25" s="6">
        <f t="shared" si="0"/>
        <v>7.2000000000005393E-4</v>
      </c>
      <c r="F25" s="6">
        <f t="shared" si="1"/>
        <v>-4.0000000000040004E-5</v>
      </c>
      <c r="G25" s="6">
        <f t="shared" si="2"/>
        <v>7.2000000000005393E-4</v>
      </c>
      <c r="H25" s="6">
        <f t="shared" si="2"/>
        <v>0</v>
      </c>
      <c r="I25" s="6">
        <f t="shared" si="3"/>
        <v>7.2000000000005393E-4</v>
      </c>
      <c r="J25" s="6">
        <f t="shared" si="4"/>
        <v>0</v>
      </c>
      <c r="K25" s="4">
        <f t="shared" si="5"/>
        <v>1.0600000000000609E-3</v>
      </c>
      <c r="L25" s="4">
        <f t="shared" si="6"/>
        <v>67.924528301887975</v>
      </c>
      <c r="M25" s="4">
        <f t="shared" si="7"/>
        <v>0</v>
      </c>
      <c r="N25" s="13">
        <f t="shared" si="11"/>
        <v>25.868913374895378</v>
      </c>
      <c r="O25" s="13">
        <f t="shared" si="11"/>
        <v>10.525379187358171</v>
      </c>
      <c r="P25" s="4">
        <f t="shared" si="9"/>
        <v>36.394292562253547</v>
      </c>
      <c r="Q25" s="4">
        <f t="shared" si="10"/>
        <v>42.159176912950358</v>
      </c>
      <c r="R25" s="13"/>
    </row>
    <row r="26" spans="1:18">
      <c r="A26" s="1">
        <v>91</v>
      </c>
      <c r="B26" s="10">
        <v>1.1591100000000001</v>
      </c>
      <c r="C26" s="10">
        <v>1.15818</v>
      </c>
      <c r="D26" s="20">
        <v>1.15839</v>
      </c>
      <c r="E26" s="6">
        <f t="shared" si="0"/>
        <v>-9.9999999999988987E-5</v>
      </c>
      <c r="F26" s="6">
        <f t="shared" si="1"/>
        <v>-2.9999999999974492E-5</v>
      </c>
      <c r="G26" s="6">
        <f t="shared" si="2"/>
        <v>0</v>
      </c>
      <c r="H26" s="6">
        <f t="shared" si="2"/>
        <v>0</v>
      </c>
      <c r="I26" s="6">
        <f t="shared" si="3"/>
        <v>0</v>
      </c>
      <c r="J26" s="6">
        <f t="shared" si="4"/>
        <v>0</v>
      </c>
      <c r="K26" s="4">
        <f t="shared" si="5"/>
        <v>9.3000000000009742E-4</v>
      </c>
      <c r="L26" s="4">
        <f t="shared" si="6"/>
        <v>0</v>
      </c>
      <c r="M26" s="4">
        <f t="shared" si="7"/>
        <v>0</v>
      </c>
      <c r="N26" s="13">
        <f t="shared" si="11"/>
        <v>22.419724924909328</v>
      </c>
      <c r="O26" s="13">
        <f t="shared" si="11"/>
        <v>9.1219952957104145</v>
      </c>
      <c r="P26" s="4">
        <f t="shared" si="9"/>
        <v>31.541720220619744</v>
      </c>
      <c r="Q26" s="4">
        <f t="shared" si="10"/>
        <v>42.159176912950358</v>
      </c>
      <c r="R26" s="13"/>
    </row>
    <row r="27" spans="1:18">
      <c r="A27" s="1">
        <v>90</v>
      </c>
      <c r="B27" s="10">
        <v>1.15882</v>
      </c>
      <c r="C27" s="10">
        <v>1.1571400000000001</v>
      </c>
      <c r="D27" s="20">
        <v>1.15727</v>
      </c>
      <c r="E27" s="6">
        <f t="shared" si="0"/>
        <v>-2.9000000000012349E-4</v>
      </c>
      <c r="F27" s="6">
        <f t="shared" si="1"/>
        <v>1.0399999999999299E-3</v>
      </c>
      <c r="G27" s="6">
        <f t="shared" si="2"/>
        <v>0</v>
      </c>
      <c r="H27" s="6">
        <f t="shared" si="2"/>
        <v>1.0399999999999299E-3</v>
      </c>
      <c r="I27" s="6">
        <f t="shared" si="3"/>
        <v>0</v>
      </c>
      <c r="J27" s="6">
        <f t="shared" si="4"/>
        <v>1.0399999999999299E-3</v>
      </c>
      <c r="K27" s="4">
        <f t="shared" si="5"/>
        <v>1.6799999999999038E-3</v>
      </c>
      <c r="L27" s="4">
        <f t="shared" si="6"/>
        <v>0</v>
      </c>
      <c r="M27" s="4">
        <f t="shared" si="7"/>
        <v>61.904761904761273</v>
      </c>
      <c r="N27" s="13">
        <f t="shared" si="11"/>
        <v>19.430428268254751</v>
      </c>
      <c r="O27" s="13">
        <f t="shared" si="11"/>
        <v>16.159697510250531</v>
      </c>
      <c r="P27" s="4">
        <f t="shared" si="9"/>
        <v>35.590125778505282</v>
      </c>
      <c r="Q27" s="4">
        <f t="shared" si="10"/>
        <v>9.1899949394940972</v>
      </c>
      <c r="R27" s="13"/>
    </row>
    <row r="28" spans="1:18">
      <c r="A28" s="1">
        <v>89</v>
      </c>
      <c r="B28" s="10">
        <v>1.1576</v>
      </c>
      <c r="C28" s="10">
        <v>1.1571100000000001</v>
      </c>
      <c r="D28" s="20">
        <v>1.1575800000000001</v>
      </c>
      <c r="E28" s="6">
        <f t="shared" si="0"/>
        <v>-1.2199999999999989E-3</v>
      </c>
      <c r="F28" s="6">
        <f t="shared" si="1"/>
        <v>2.9999999999974492E-5</v>
      </c>
      <c r="G28" s="6">
        <f t="shared" si="2"/>
        <v>0</v>
      </c>
      <c r="H28" s="6">
        <f t="shared" si="2"/>
        <v>2.9999999999974492E-5</v>
      </c>
      <c r="I28" s="6">
        <f t="shared" si="3"/>
        <v>0</v>
      </c>
      <c r="J28" s="6">
        <f t="shared" si="4"/>
        <v>2.9999999999974492E-5</v>
      </c>
      <c r="K28" s="4">
        <f t="shared" si="5"/>
        <v>4.8999999999987942E-4</v>
      </c>
      <c r="L28" s="4">
        <f t="shared" si="6"/>
        <v>0</v>
      </c>
      <c r="M28" s="4">
        <f t="shared" si="7"/>
        <v>6.1224489795881372</v>
      </c>
      <c r="N28" s="13">
        <f t="shared" si="11"/>
        <v>16.839704499154116</v>
      </c>
      <c r="O28" s="13">
        <f t="shared" si="11"/>
        <v>14.821397706162212</v>
      </c>
      <c r="P28" s="4">
        <f t="shared" si="9"/>
        <v>31.661102205316329</v>
      </c>
      <c r="Q28" s="4">
        <f t="shared" si="10"/>
        <v>6.3747205637490509</v>
      </c>
      <c r="R28" s="13"/>
    </row>
    <row r="29" spans="1:18">
      <c r="A29" s="1">
        <v>88</v>
      </c>
      <c r="B29" s="10">
        <v>1.15764</v>
      </c>
      <c r="C29" s="10">
        <v>1.15716</v>
      </c>
      <c r="D29" s="20">
        <v>1.1572100000000001</v>
      </c>
      <c r="E29" s="6">
        <f t="shared" si="0"/>
        <v>4.0000000000040004E-5</v>
      </c>
      <c r="F29" s="6">
        <f t="shared" si="1"/>
        <v>-4.9999999999883471E-5</v>
      </c>
      <c r="G29" s="6">
        <f t="shared" si="2"/>
        <v>4.0000000000040004E-5</v>
      </c>
      <c r="H29" s="6">
        <f t="shared" si="2"/>
        <v>0</v>
      </c>
      <c r="I29" s="6">
        <f t="shared" si="3"/>
        <v>4.0000000000040004E-5</v>
      </c>
      <c r="J29" s="6">
        <f t="shared" si="4"/>
        <v>0</v>
      </c>
      <c r="K29" s="4">
        <f t="shared" si="5"/>
        <v>4.8000000000003595E-4</v>
      </c>
      <c r="L29" s="4">
        <f t="shared" si="6"/>
        <v>8.3333333333410433</v>
      </c>
      <c r="M29" s="4">
        <f t="shared" si="7"/>
        <v>0</v>
      </c>
      <c r="N29" s="13">
        <f t="shared" si="11"/>
        <v>15.705521677045708</v>
      </c>
      <c r="O29" s="13">
        <f t="shared" si="11"/>
        <v>12.845211345340585</v>
      </c>
      <c r="P29" s="4">
        <f t="shared" si="9"/>
        <v>28.550733022386293</v>
      </c>
      <c r="Q29" s="4">
        <f t="shared" si="10"/>
        <v>10.018342889698792</v>
      </c>
      <c r="R29" s="13"/>
    </row>
    <row r="30" spans="1:18" ht="13.5" thickBot="1">
      <c r="A30" s="1">
        <v>87</v>
      </c>
      <c r="B30" s="11">
        <v>1.1572199999999999</v>
      </c>
      <c r="C30" s="11">
        <v>1.1565700000000001</v>
      </c>
      <c r="D30" s="21">
        <v>1.15706</v>
      </c>
      <c r="E30" s="6">
        <f t="shared" si="0"/>
        <v>-4.2000000000008697E-4</v>
      </c>
      <c r="F30" s="6">
        <f t="shared" si="1"/>
        <v>5.8999999999986841E-4</v>
      </c>
      <c r="G30" s="6">
        <f t="shared" si="2"/>
        <v>0</v>
      </c>
      <c r="H30" s="6">
        <f t="shared" si="2"/>
        <v>5.8999999999986841E-4</v>
      </c>
      <c r="I30" s="6">
        <f t="shared" si="3"/>
        <v>0</v>
      </c>
      <c r="J30" s="6">
        <f t="shared" si="4"/>
        <v>5.8999999999986841E-4</v>
      </c>
      <c r="K30" s="4">
        <f t="shared" si="5"/>
        <v>6.4999999999981739E-4</v>
      </c>
      <c r="L30" s="4">
        <f t="shared" si="6"/>
        <v>0</v>
      </c>
      <c r="M30" s="4">
        <f t="shared" si="7"/>
        <v>90.769230769236032</v>
      </c>
      <c r="N30" s="13">
        <f t="shared" si="11"/>
        <v>13.61145212010628</v>
      </c>
      <c r="O30" s="13">
        <f t="shared" si="11"/>
        <v>23.235080601859977</v>
      </c>
      <c r="P30" s="4">
        <f t="shared" si="9"/>
        <v>36.846532721966256</v>
      </c>
      <c r="Q30" s="4">
        <f t="shared" si="10"/>
        <v>26.118138589513794</v>
      </c>
      <c r="R30" s="13">
        <f>SUM(Q17:Q30)/14</f>
        <v>17.157673275935672</v>
      </c>
    </row>
    <row r="31" spans="1:18">
      <c r="A31" s="1">
        <v>86</v>
      </c>
      <c r="B31" s="10">
        <v>1.1580600000000001</v>
      </c>
      <c r="C31" s="22">
        <v>1.1567700000000001</v>
      </c>
      <c r="D31" s="23">
        <v>1.1576500000000001</v>
      </c>
      <c r="E31" s="6">
        <f t="shared" si="0"/>
        <v>8.4000000000017394E-4</v>
      </c>
      <c r="F31" s="6">
        <f t="shared" si="1"/>
        <v>-1.9999999999997797E-4</v>
      </c>
      <c r="G31" s="6">
        <f t="shared" si="2"/>
        <v>8.4000000000017394E-4</v>
      </c>
      <c r="H31" s="6">
        <f t="shared" si="2"/>
        <v>0</v>
      </c>
      <c r="I31" s="6">
        <f t="shared" si="3"/>
        <v>8.4000000000017394E-4</v>
      </c>
      <c r="J31" s="6">
        <f t="shared" si="4"/>
        <v>0</v>
      </c>
      <c r="K31" s="4">
        <f t="shared" si="5"/>
        <v>1.2900000000000134E-3</v>
      </c>
      <c r="L31" s="4">
        <f t="shared" si="6"/>
        <v>65.116279069780248</v>
      </c>
      <c r="M31" s="4">
        <f t="shared" si="7"/>
        <v>0</v>
      </c>
      <c r="N31" s="13">
        <f t="shared" si="11"/>
        <v>20.478762380062811</v>
      </c>
      <c r="O31" s="13">
        <f t="shared" si="11"/>
        <v>20.137069854945313</v>
      </c>
      <c r="P31" s="4">
        <f t="shared" si="9"/>
        <v>40.615832235008128</v>
      </c>
      <c r="Q31" s="4">
        <f t="shared" si="10"/>
        <v>0.84127914243003499</v>
      </c>
      <c r="R31" s="13">
        <f t="shared" ref="R31:R58" si="12">Q31*(2/15)+R30*(1-(2/15))</f>
        <v>14.98215405813492</v>
      </c>
    </row>
    <row r="32" spans="1:18">
      <c r="A32" s="1">
        <v>85</v>
      </c>
      <c r="B32" s="10">
        <v>1.1598200000000001</v>
      </c>
      <c r="C32" s="22">
        <v>1.1569799999999999</v>
      </c>
      <c r="D32" s="23">
        <v>1.15934</v>
      </c>
      <c r="E32" s="6">
        <f t="shared" si="0"/>
        <v>1.7599999999999838E-3</v>
      </c>
      <c r="F32" s="6">
        <f t="shared" si="1"/>
        <v>-2.0999999999982144E-4</v>
      </c>
      <c r="G32" s="6">
        <f t="shared" si="2"/>
        <v>1.7599999999999838E-3</v>
      </c>
      <c r="H32" s="6">
        <f t="shared" si="2"/>
        <v>0</v>
      </c>
      <c r="I32" s="6">
        <f t="shared" si="3"/>
        <v>1.7599999999999838E-3</v>
      </c>
      <c r="J32" s="6">
        <f t="shared" si="4"/>
        <v>0</v>
      </c>
      <c r="K32" s="4">
        <f t="shared" si="5"/>
        <v>2.8400000000001757E-3</v>
      </c>
      <c r="L32" s="4">
        <f t="shared" si="6"/>
        <v>61.97183098591109</v>
      </c>
      <c r="M32" s="4">
        <f t="shared" si="7"/>
        <v>0</v>
      </c>
      <c r="N32" s="13">
        <f t="shared" si="11"/>
        <v>26.011171527509248</v>
      </c>
      <c r="O32" s="13">
        <f t="shared" si="11"/>
        <v>17.452127207619274</v>
      </c>
      <c r="P32" s="4">
        <f t="shared" si="9"/>
        <v>43.463298735128518</v>
      </c>
      <c r="Q32" s="4">
        <f t="shared" si="10"/>
        <v>19.692578724983576</v>
      </c>
      <c r="R32" s="13">
        <f t="shared" si="12"/>
        <v>15.610210680381408</v>
      </c>
    </row>
    <row r="33" spans="1:18">
      <c r="A33" s="1">
        <v>84</v>
      </c>
      <c r="B33" s="10">
        <v>1.1596</v>
      </c>
      <c r="C33" s="22">
        <v>1.15832</v>
      </c>
      <c r="D33" s="23">
        <v>1.1587099999999999</v>
      </c>
      <c r="E33" s="6">
        <f t="shared" si="0"/>
        <v>-2.20000000000109E-4</v>
      </c>
      <c r="F33" s="6">
        <f t="shared" si="1"/>
        <v>-1.3400000000001189E-3</v>
      </c>
      <c r="G33" s="6">
        <f t="shared" si="2"/>
        <v>0</v>
      </c>
      <c r="H33" s="6">
        <f t="shared" si="2"/>
        <v>0</v>
      </c>
      <c r="I33" s="6">
        <f t="shared" si="3"/>
        <v>0</v>
      </c>
      <c r="J33" s="6">
        <f t="shared" si="4"/>
        <v>0</v>
      </c>
      <c r="K33" s="4">
        <f t="shared" si="5"/>
        <v>1.2799999999999478E-3</v>
      </c>
      <c r="L33" s="4">
        <f t="shared" si="6"/>
        <v>0</v>
      </c>
      <c r="M33" s="4">
        <f t="shared" si="7"/>
        <v>0</v>
      </c>
      <c r="N33" s="13">
        <f t="shared" si="11"/>
        <v>22.543015323841349</v>
      </c>
      <c r="O33" s="13">
        <f t="shared" si="11"/>
        <v>15.125176913270037</v>
      </c>
      <c r="P33" s="4">
        <f t="shared" si="9"/>
        <v>37.668192237111384</v>
      </c>
      <c r="Q33" s="4">
        <f t="shared" si="10"/>
        <v>19.692578724983576</v>
      </c>
      <c r="R33" s="13">
        <f t="shared" si="12"/>
        <v>16.154526419661696</v>
      </c>
    </row>
    <row r="34" spans="1:18">
      <c r="A34" s="1">
        <v>83</v>
      </c>
      <c r="B34" s="10">
        <v>1.15883</v>
      </c>
      <c r="C34" s="22">
        <v>1.1565700000000001</v>
      </c>
      <c r="D34" s="23">
        <v>1.15727</v>
      </c>
      <c r="E34" s="6">
        <f t="shared" si="0"/>
        <v>-7.699999999999374E-4</v>
      </c>
      <c r="F34" s="6">
        <f t="shared" si="1"/>
        <v>1.7499999999999183E-3</v>
      </c>
      <c r="G34" s="6">
        <f t="shared" si="2"/>
        <v>0</v>
      </c>
      <c r="H34" s="6">
        <f t="shared" si="2"/>
        <v>1.7499999999999183E-3</v>
      </c>
      <c r="I34" s="6">
        <f t="shared" si="3"/>
        <v>0</v>
      </c>
      <c r="J34" s="6">
        <f t="shared" si="4"/>
        <v>1.7499999999999183E-3</v>
      </c>
      <c r="K34" s="4">
        <f t="shared" si="5"/>
        <v>2.2599999999999287E-3</v>
      </c>
      <c r="L34" s="4">
        <f t="shared" si="6"/>
        <v>0</v>
      </c>
      <c r="M34" s="4">
        <f t="shared" si="7"/>
        <v>77.43362831858289</v>
      </c>
      <c r="N34" s="13">
        <f t="shared" si="11"/>
        <v>19.537279947329171</v>
      </c>
      <c r="O34" s="13">
        <f t="shared" si="11"/>
        <v>23.432970433978419</v>
      </c>
      <c r="P34" s="4">
        <f t="shared" si="9"/>
        <v>42.970250381307594</v>
      </c>
      <c r="Q34" s="4">
        <f t="shared" si="10"/>
        <v>9.0660176565876007</v>
      </c>
      <c r="R34" s="13">
        <f t="shared" si="12"/>
        <v>15.209391917918484</v>
      </c>
    </row>
    <row r="35" spans="1:18">
      <c r="A35" s="1">
        <v>82</v>
      </c>
      <c r="B35" s="10">
        <v>1.15805</v>
      </c>
      <c r="C35" s="22">
        <v>1.15665</v>
      </c>
      <c r="D35" s="23">
        <v>1.15774</v>
      </c>
      <c r="E35" s="6">
        <f t="shared" si="0"/>
        <v>-7.8000000000000291E-4</v>
      </c>
      <c r="F35" s="6">
        <f t="shared" si="1"/>
        <v>-7.9999999999857963E-5</v>
      </c>
      <c r="G35" s="6">
        <f t="shared" si="2"/>
        <v>0</v>
      </c>
      <c r="H35" s="6">
        <f t="shared" si="2"/>
        <v>0</v>
      </c>
      <c r="I35" s="6">
        <f t="shared" si="3"/>
        <v>0</v>
      </c>
      <c r="J35" s="6">
        <f t="shared" si="4"/>
        <v>0</v>
      </c>
      <c r="K35" s="4">
        <f t="shared" si="5"/>
        <v>1.4000000000000679E-3</v>
      </c>
      <c r="L35" s="4">
        <f t="shared" si="6"/>
        <v>0</v>
      </c>
      <c r="M35" s="4">
        <f t="shared" si="7"/>
        <v>0</v>
      </c>
      <c r="N35" s="13">
        <f t="shared" si="11"/>
        <v>16.932309287685282</v>
      </c>
      <c r="O35" s="13">
        <f t="shared" si="11"/>
        <v>20.308574376114631</v>
      </c>
      <c r="P35" s="4">
        <f t="shared" si="9"/>
        <v>37.240883663799913</v>
      </c>
      <c r="Q35" s="4">
        <f t="shared" si="10"/>
        <v>9.0660176565876043</v>
      </c>
      <c r="R35" s="13">
        <f t="shared" si="12"/>
        <v>14.390275349741035</v>
      </c>
    </row>
    <row r="36" spans="1:18">
      <c r="A36" s="1">
        <v>81</v>
      </c>
      <c r="B36" s="10">
        <v>1.15896</v>
      </c>
      <c r="C36" s="22">
        <v>1.15741</v>
      </c>
      <c r="D36" s="23">
        <v>1.1589400000000001</v>
      </c>
      <c r="E36" s="6">
        <f t="shared" si="0"/>
        <v>9.0999999999996639E-4</v>
      </c>
      <c r="F36" s="6">
        <f t="shared" si="1"/>
        <v>-7.6000000000009393E-4</v>
      </c>
      <c r="G36" s="6">
        <f t="shared" si="2"/>
        <v>9.0999999999996639E-4</v>
      </c>
      <c r="H36" s="6">
        <f t="shared" si="2"/>
        <v>0</v>
      </c>
      <c r="I36" s="6">
        <f t="shared" si="3"/>
        <v>9.0999999999996639E-4</v>
      </c>
      <c r="J36" s="6">
        <f t="shared" si="4"/>
        <v>0</v>
      </c>
      <c r="K36" s="4">
        <f t="shared" ref="K36:K58" si="13">MAX(MAX(ABS(B36-C36),ABS(B36-D35)),ABS(C36-D35))</f>
        <v>1.5499999999999403E-3</v>
      </c>
      <c r="L36" s="4">
        <f t="shared" si="6"/>
        <v>58.709677419354932</v>
      </c>
      <c r="M36" s="4">
        <f t="shared" si="7"/>
        <v>0</v>
      </c>
      <c r="N36" s="13">
        <f t="shared" si="11"/>
        <v>22.502625038574571</v>
      </c>
      <c r="O36" s="13">
        <f t="shared" si="11"/>
        <v>17.600764459299349</v>
      </c>
      <c r="P36" s="4">
        <f t="shared" si="9"/>
        <v>40.10338949787392</v>
      </c>
      <c r="Q36" s="4">
        <f t="shared" si="10"/>
        <v>12.223058052325214</v>
      </c>
      <c r="R36" s="13">
        <f t="shared" si="12"/>
        <v>14.101313043418926</v>
      </c>
    </row>
    <row r="37" spans="1:18">
      <c r="A37" s="1">
        <v>80</v>
      </c>
      <c r="B37" s="10">
        <v>1.1590100000000001</v>
      </c>
      <c r="C37" s="22">
        <v>1.15768</v>
      </c>
      <c r="D37" s="23">
        <v>1.1587499999999999</v>
      </c>
      <c r="E37" s="6">
        <f t="shared" si="0"/>
        <v>5.0000000000105516E-5</v>
      </c>
      <c r="F37" s="6">
        <f t="shared" si="1"/>
        <v>-2.6999999999999247E-4</v>
      </c>
      <c r="G37" s="6">
        <f t="shared" si="2"/>
        <v>5.0000000000105516E-5</v>
      </c>
      <c r="H37" s="6">
        <f t="shared" si="2"/>
        <v>0</v>
      </c>
      <c r="I37" s="6">
        <f t="shared" si="3"/>
        <v>5.0000000000105516E-5</v>
      </c>
      <c r="J37" s="6">
        <f t="shared" si="4"/>
        <v>0</v>
      </c>
      <c r="K37" s="4">
        <f t="shared" si="13"/>
        <v>1.3300000000000534E-3</v>
      </c>
      <c r="L37" s="4">
        <f t="shared" si="6"/>
        <v>3.7593984962483842</v>
      </c>
      <c r="M37" s="4">
        <f t="shared" si="7"/>
        <v>0</v>
      </c>
      <c r="N37" s="13">
        <f t="shared" si="11"/>
        <v>20.003528166264413</v>
      </c>
      <c r="O37" s="13">
        <f t="shared" si="11"/>
        <v>15.253995864726102</v>
      </c>
      <c r="P37" s="4">
        <f t="shared" si="9"/>
        <v>35.257524030990517</v>
      </c>
      <c r="Q37" s="4">
        <f t="shared" si="10"/>
        <v>13.470975152320925</v>
      </c>
      <c r="R37" s="13">
        <f t="shared" si="12"/>
        <v>14.017267991272528</v>
      </c>
    </row>
    <row r="38" spans="1:18">
      <c r="A38" s="1">
        <v>79</v>
      </c>
      <c r="B38" s="10">
        <v>1.1620900000000001</v>
      </c>
      <c r="C38" s="22">
        <v>1.1587499999999999</v>
      </c>
      <c r="D38" s="23">
        <v>1.1600600000000001</v>
      </c>
      <c r="E38" s="6">
        <f t="shared" si="0"/>
        <v>3.0799999999999716E-3</v>
      </c>
      <c r="F38" s="6">
        <f t="shared" si="1"/>
        <v>-1.0699999999999044E-3</v>
      </c>
      <c r="G38" s="6">
        <f t="shared" si="2"/>
        <v>3.0799999999999716E-3</v>
      </c>
      <c r="H38" s="6">
        <f t="shared" si="2"/>
        <v>0</v>
      </c>
      <c r="I38" s="6">
        <f t="shared" si="3"/>
        <v>3.0799999999999716E-3</v>
      </c>
      <c r="J38" s="6">
        <f t="shared" si="4"/>
        <v>0</v>
      </c>
      <c r="K38" s="4">
        <f t="shared" si="13"/>
        <v>3.3400000000001207E-3</v>
      </c>
      <c r="L38" s="4">
        <f t="shared" si="6"/>
        <v>92.215568862271269</v>
      </c>
      <c r="M38" s="4">
        <f t="shared" si="7"/>
        <v>0</v>
      </c>
      <c r="N38" s="13">
        <f t="shared" si="11"/>
        <v>29.631800259065329</v>
      </c>
      <c r="O38" s="13">
        <f t="shared" si="11"/>
        <v>13.220129749429288</v>
      </c>
      <c r="P38" s="4">
        <f t="shared" si="9"/>
        <v>42.85193000849462</v>
      </c>
      <c r="Q38" s="4">
        <f t="shared" si="10"/>
        <v>38.298556229282376</v>
      </c>
      <c r="R38" s="13">
        <f t="shared" si="12"/>
        <v>17.25477308967384</v>
      </c>
    </row>
    <row r="39" spans="1:18">
      <c r="A39" s="1">
        <v>78</v>
      </c>
      <c r="B39" s="10">
        <v>1.1600600000000001</v>
      </c>
      <c r="C39" s="22">
        <v>1.15733</v>
      </c>
      <c r="D39" s="23">
        <v>1.15802</v>
      </c>
      <c r="E39" s="6">
        <f t="shared" si="0"/>
        <v>-2.0299999999999763E-3</v>
      </c>
      <c r="F39" s="6">
        <f t="shared" si="1"/>
        <v>1.4199999999999768E-3</v>
      </c>
      <c r="G39" s="6">
        <f t="shared" si="2"/>
        <v>0</v>
      </c>
      <c r="H39" s="6">
        <f t="shared" si="2"/>
        <v>1.4199999999999768E-3</v>
      </c>
      <c r="I39" s="6">
        <f t="shared" si="3"/>
        <v>0</v>
      </c>
      <c r="J39" s="6">
        <f t="shared" si="4"/>
        <v>1.4199999999999768E-3</v>
      </c>
      <c r="K39" s="4">
        <f t="shared" si="13"/>
        <v>2.7300000000001212E-3</v>
      </c>
      <c r="L39" s="4">
        <f t="shared" si="6"/>
        <v>0</v>
      </c>
      <c r="M39" s="4">
        <f t="shared" si="7"/>
        <v>52.01465201464886</v>
      </c>
      <c r="N39" s="13">
        <f t="shared" si="11"/>
        <v>25.680893557856621</v>
      </c>
      <c r="O39" s="13">
        <f t="shared" si="11"/>
        <v>18.392732718125231</v>
      </c>
      <c r="P39" s="4">
        <f t="shared" si="9"/>
        <v>44.073626275981852</v>
      </c>
      <c r="Q39" s="4">
        <f t="shared" si="10"/>
        <v>16.536331260999756</v>
      </c>
      <c r="R39" s="13">
        <f t="shared" si="12"/>
        <v>17.158980845850628</v>
      </c>
    </row>
    <row r="40" spans="1:18">
      <c r="A40" s="1">
        <v>77</v>
      </c>
      <c r="B40" s="10">
        <v>1.1592800000000001</v>
      </c>
      <c r="C40" s="22">
        <v>1.15747</v>
      </c>
      <c r="D40" s="23">
        <v>1.1592</v>
      </c>
      <c r="E40" s="6">
        <f t="shared" si="0"/>
        <v>-7.8000000000000291E-4</v>
      </c>
      <c r="F40" s="6">
        <f t="shared" si="1"/>
        <v>-1.4000000000002899E-4</v>
      </c>
      <c r="G40" s="6">
        <f t="shared" si="2"/>
        <v>0</v>
      </c>
      <c r="H40" s="6">
        <f t="shared" si="2"/>
        <v>0</v>
      </c>
      <c r="I40" s="6">
        <f t="shared" si="3"/>
        <v>0</v>
      </c>
      <c r="J40" s="6">
        <f t="shared" si="4"/>
        <v>0</v>
      </c>
      <c r="K40" s="4">
        <f t="shared" si="13"/>
        <v>1.8100000000000893E-3</v>
      </c>
      <c r="L40" s="4">
        <f t="shared" si="6"/>
        <v>0</v>
      </c>
      <c r="M40" s="4">
        <f t="shared" si="7"/>
        <v>0</v>
      </c>
      <c r="N40" s="13">
        <f t="shared" si="11"/>
        <v>22.256774416809073</v>
      </c>
      <c r="O40" s="13">
        <f t="shared" si="11"/>
        <v>15.940368355708534</v>
      </c>
      <c r="P40" s="4">
        <f t="shared" si="9"/>
        <v>38.197142772517608</v>
      </c>
      <c r="Q40" s="4">
        <f t="shared" si="10"/>
        <v>16.536331260999756</v>
      </c>
      <c r="R40" s="13">
        <f t="shared" si="12"/>
        <v>17.075960901203846</v>
      </c>
    </row>
    <row r="41" spans="1:18">
      <c r="A41" s="1">
        <v>76</v>
      </c>
      <c r="B41" s="10">
        <v>1.1594199999999999</v>
      </c>
      <c r="C41" s="22">
        <v>1.1581699999999999</v>
      </c>
      <c r="D41" s="23">
        <v>1.15828</v>
      </c>
      <c r="E41" s="6">
        <f t="shared" si="0"/>
        <v>1.3999999999980695E-4</v>
      </c>
      <c r="F41" s="6">
        <f t="shared" si="1"/>
        <v>-6.9999999999992291E-4</v>
      </c>
      <c r="G41" s="6">
        <f t="shared" si="2"/>
        <v>1.3999999999980695E-4</v>
      </c>
      <c r="H41" s="6">
        <f t="shared" si="2"/>
        <v>0</v>
      </c>
      <c r="I41" s="6">
        <f t="shared" si="3"/>
        <v>1.3999999999980695E-4</v>
      </c>
      <c r="J41" s="6">
        <f t="shared" si="4"/>
        <v>0</v>
      </c>
      <c r="K41" s="4">
        <f t="shared" si="13"/>
        <v>1.2499999999999734E-3</v>
      </c>
      <c r="L41" s="4">
        <f t="shared" si="6"/>
        <v>11.199999999984794</v>
      </c>
      <c r="M41" s="4">
        <f t="shared" si="7"/>
        <v>0</v>
      </c>
      <c r="N41" s="13">
        <f t="shared" si="11"/>
        <v>20.782537827899169</v>
      </c>
      <c r="O41" s="13">
        <f t="shared" si="11"/>
        <v>13.814985908280731</v>
      </c>
      <c r="P41" s="4">
        <f t="shared" si="9"/>
        <v>34.597523736179902</v>
      </c>
      <c r="Q41" s="4">
        <f t="shared" si="10"/>
        <v>20.138874599086449</v>
      </c>
      <c r="R41" s="13">
        <f t="shared" si="12"/>
        <v>17.48434939425486</v>
      </c>
    </row>
    <row r="42" spans="1:18">
      <c r="A42" s="1">
        <v>75</v>
      </c>
      <c r="B42" s="10">
        <v>1.15865</v>
      </c>
      <c r="C42" s="22">
        <v>1.1571</v>
      </c>
      <c r="D42" s="23">
        <v>1.1574</v>
      </c>
      <c r="E42" s="6">
        <f t="shared" si="0"/>
        <v>-7.699999999999374E-4</v>
      </c>
      <c r="F42" s="6">
        <f t="shared" si="1"/>
        <v>1.0699999999999044E-3</v>
      </c>
      <c r="G42" s="6">
        <f t="shared" si="2"/>
        <v>0</v>
      </c>
      <c r="H42" s="6">
        <f t="shared" si="2"/>
        <v>1.0699999999999044E-3</v>
      </c>
      <c r="I42" s="6">
        <f t="shared" si="3"/>
        <v>0</v>
      </c>
      <c r="J42" s="6">
        <f t="shared" si="4"/>
        <v>1.0699999999999044E-3</v>
      </c>
      <c r="K42" s="4">
        <f t="shared" si="13"/>
        <v>1.5499999999999403E-3</v>
      </c>
      <c r="L42" s="4">
        <f t="shared" si="6"/>
        <v>0</v>
      </c>
      <c r="M42" s="4">
        <f t="shared" si="7"/>
        <v>69.032258064512618</v>
      </c>
      <c r="N42" s="13">
        <f t="shared" si="11"/>
        <v>18.01153278417928</v>
      </c>
      <c r="O42" s="13">
        <f t="shared" si="11"/>
        <v>21.177288862444982</v>
      </c>
      <c r="P42" s="4">
        <f t="shared" si="9"/>
        <v>39.188821646624262</v>
      </c>
      <c r="Q42" s="4">
        <f t="shared" si="10"/>
        <v>8.0782119626156224</v>
      </c>
      <c r="R42" s="13">
        <f t="shared" si="12"/>
        <v>16.230197736702962</v>
      </c>
    </row>
    <row r="43" spans="1:18">
      <c r="A43" s="1">
        <v>74</v>
      </c>
      <c r="B43" s="10">
        <v>1.15794</v>
      </c>
      <c r="C43" s="22">
        <v>1.15734</v>
      </c>
      <c r="D43" s="23">
        <v>1.1577299999999999</v>
      </c>
      <c r="E43" s="6">
        <f t="shared" si="0"/>
        <v>-7.0999999999998842E-4</v>
      </c>
      <c r="F43" s="6">
        <f t="shared" si="1"/>
        <v>-2.4000000000001798E-4</v>
      </c>
      <c r="G43" s="6">
        <f t="shared" si="2"/>
        <v>0</v>
      </c>
      <c r="H43" s="6">
        <f t="shared" si="2"/>
        <v>0</v>
      </c>
      <c r="I43" s="6">
        <f t="shared" si="3"/>
        <v>0</v>
      </c>
      <c r="J43" s="6">
        <f t="shared" si="4"/>
        <v>0</v>
      </c>
      <c r="K43" s="4">
        <f t="shared" si="13"/>
        <v>5.9999999999993392E-4</v>
      </c>
      <c r="L43" s="4">
        <f t="shared" si="6"/>
        <v>0</v>
      </c>
      <c r="M43" s="4">
        <f t="shared" si="7"/>
        <v>0</v>
      </c>
      <c r="N43" s="13">
        <f t="shared" si="11"/>
        <v>15.609995079622044</v>
      </c>
      <c r="O43" s="13">
        <f t="shared" si="11"/>
        <v>18.353650347452319</v>
      </c>
      <c r="P43" s="4">
        <f t="shared" si="9"/>
        <v>33.963645427074361</v>
      </c>
      <c r="Q43" s="4">
        <f t="shared" si="10"/>
        <v>8.0782119626156259</v>
      </c>
      <c r="R43" s="13">
        <f t="shared" si="12"/>
        <v>15.143266300157984</v>
      </c>
    </row>
    <row r="44" spans="1:18">
      <c r="A44" s="1">
        <v>73</v>
      </c>
      <c r="B44" s="10">
        <v>1.15805</v>
      </c>
      <c r="C44" s="22">
        <v>1.1574800000000001</v>
      </c>
      <c r="D44" s="23">
        <v>1.15802</v>
      </c>
      <c r="E44" s="6">
        <f t="shared" si="0"/>
        <v>1.100000000000545E-4</v>
      </c>
      <c r="F44" s="6">
        <f t="shared" si="1"/>
        <v>-1.4000000000002899E-4</v>
      </c>
      <c r="G44" s="6">
        <f t="shared" si="2"/>
        <v>1.100000000000545E-4</v>
      </c>
      <c r="H44" s="6">
        <f t="shared" si="2"/>
        <v>0</v>
      </c>
      <c r="I44" s="6">
        <f t="shared" si="3"/>
        <v>1.100000000000545E-4</v>
      </c>
      <c r="J44" s="6">
        <f t="shared" si="4"/>
        <v>0</v>
      </c>
      <c r="K44" s="4">
        <f t="shared" si="13"/>
        <v>5.6999999999995943E-4</v>
      </c>
      <c r="L44" s="4">
        <f t="shared" si="6"/>
        <v>19.298245614046021</v>
      </c>
      <c r="M44" s="4">
        <f t="shared" si="7"/>
        <v>0</v>
      </c>
      <c r="N44" s="13">
        <f t="shared" si="11"/>
        <v>16.101761817545242</v>
      </c>
      <c r="O44" s="13">
        <f t="shared" si="11"/>
        <v>15.906496967792011</v>
      </c>
      <c r="P44" s="4">
        <f t="shared" si="9"/>
        <v>32.008258785337254</v>
      </c>
      <c r="Q44" s="4">
        <f t="shared" si="10"/>
        <v>0.61004521071505646</v>
      </c>
      <c r="R44" s="13">
        <f t="shared" si="12"/>
        <v>13.20550348823226</v>
      </c>
    </row>
    <row r="45" spans="1:18">
      <c r="A45" s="1">
        <v>72</v>
      </c>
      <c r="B45" s="10">
        <v>1.15808</v>
      </c>
      <c r="C45" s="22">
        <v>1.1571100000000001</v>
      </c>
      <c r="D45" s="23">
        <v>1.15733</v>
      </c>
      <c r="E45" s="6">
        <f t="shared" si="0"/>
        <v>2.9999999999974492E-5</v>
      </c>
      <c r="F45" s="6">
        <f t="shared" si="1"/>
        <v>3.6999999999998145E-4</v>
      </c>
      <c r="G45" s="6">
        <f t="shared" si="2"/>
        <v>2.9999999999974492E-5</v>
      </c>
      <c r="H45" s="6">
        <f t="shared" si="2"/>
        <v>3.6999999999998145E-4</v>
      </c>
      <c r="I45" s="6">
        <f t="shared" si="3"/>
        <v>0</v>
      </c>
      <c r="J45" s="6">
        <f t="shared" si="4"/>
        <v>3.6999999999998145E-4</v>
      </c>
      <c r="K45" s="4">
        <f t="shared" si="13"/>
        <v>9.6999999999991537E-4</v>
      </c>
      <c r="L45" s="4">
        <f t="shared" si="6"/>
        <v>0</v>
      </c>
      <c r="M45" s="4">
        <f t="shared" si="7"/>
        <v>38.14432989690863</v>
      </c>
      <c r="N45" s="13">
        <f t="shared" si="11"/>
        <v>13.954860241872543</v>
      </c>
      <c r="O45" s="13">
        <f t="shared" si="11"/>
        <v>18.871541358340892</v>
      </c>
      <c r="P45" s="4">
        <f t="shared" si="9"/>
        <v>32.826401600213437</v>
      </c>
      <c r="Q45" s="4">
        <f t="shared" si="10"/>
        <v>14.977825399042155</v>
      </c>
      <c r="R45" s="13">
        <f t="shared" si="12"/>
        <v>13.441813076340246</v>
      </c>
    </row>
    <row r="46" spans="1:18">
      <c r="A46" s="1">
        <v>71</v>
      </c>
      <c r="B46" s="10">
        <v>1.1576200000000001</v>
      </c>
      <c r="C46" s="22">
        <v>1.15709</v>
      </c>
      <c r="D46" s="23">
        <v>1.15716</v>
      </c>
      <c r="E46" s="6">
        <f t="shared" si="0"/>
        <v>-4.5999999999990493E-4</v>
      </c>
      <c r="F46" s="6">
        <f t="shared" si="1"/>
        <v>2.0000000000131024E-5</v>
      </c>
      <c r="G46" s="6">
        <f t="shared" si="2"/>
        <v>0</v>
      </c>
      <c r="H46" s="6">
        <f t="shared" si="2"/>
        <v>2.0000000000131024E-5</v>
      </c>
      <c r="I46" s="6">
        <f t="shared" si="3"/>
        <v>0</v>
      </c>
      <c r="J46" s="6">
        <f t="shared" si="4"/>
        <v>2.0000000000131024E-5</v>
      </c>
      <c r="K46" s="4">
        <f t="shared" si="13"/>
        <v>5.3000000000014147E-4</v>
      </c>
      <c r="L46" s="4">
        <f t="shared" si="6"/>
        <v>0</v>
      </c>
      <c r="M46" s="4">
        <f t="shared" si="7"/>
        <v>3.7735849056840918</v>
      </c>
      <c r="N46" s="13">
        <f t="shared" si="11"/>
        <v>12.094212209622871</v>
      </c>
      <c r="O46" s="13">
        <f t="shared" si="11"/>
        <v>16.858480497986651</v>
      </c>
      <c r="P46" s="4">
        <f t="shared" si="9"/>
        <v>28.952692707609522</v>
      </c>
      <c r="Q46" s="4">
        <f t="shared" si="10"/>
        <v>16.455354728065092</v>
      </c>
      <c r="R46" s="13">
        <f t="shared" si="12"/>
        <v>13.843618629903558</v>
      </c>
    </row>
    <row r="47" spans="1:18">
      <c r="A47" s="1">
        <v>70</v>
      </c>
      <c r="B47" s="10">
        <v>1.1575299999999999</v>
      </c>
      <c r="C47" s="22">
        <v>1.1571199999999999</v>
      </c>
      <c r="D47" s="23">
        <v>1.15734</v>
      </c>
      <c r="E47" s="6">
        <f t="shared" si="0"/>
        <v>-9.0000000000145519E-5</v>
      </c>
      <c r="F47" s="6">
        <f t="shared" si="1"/>
        <v>-2.9999999999974492E-5</v>
      </c>
      <c r="G47" s="6">
        <f t="shared" si="2"/>
        <v>0</v>
      </c>
      <c r="H47" s="6">
        <f t="shared" si="2"/>
        <v>0</v>
      </c>
      <c r="I47" s="6">
        <f t="shared" si="3"/>
        <v>0</v>
      </c>
      <c r="J47" s="6">
        <f t="shared" si="4"/>
        <v>0</v>
      </c>
      <c r="K47" s="4">
        <f t="shared" si="13"/>
        <v>4.1000000000002146E-4</v>
      </c>
      <c r="L47" s="4">
        <f t="shared" si="6"/>
        <v>0</v>
      </c>
      <c r="M47" s="4">
        <f t="shared" si="7"/>
        <v>0</v>
      </c>
      <c r="N47" s="13">
        <f t="shared" si="11"/>
        <v>10.481650581673154</v>
      </c>
      <c r="O47" s="13">
        <f t="shared" si="11"/>
        <v>14.610683098255098</v>
      </c>
      <c r="P47" s="4">
        <f t="shared" si="9"/>
        <v>25.092333679928252</v>
      </c>
      <c r="Q47" s="4">
        <f t="shared" si="10"/>
        <v>16.455354728065092</v>
      </c>
      <c r="R47" s="13">
        <f t="shared" si="12"/>
        <v>14.191850109658429</v>
      </c>
    </row>
    <row r="48" spans="1:18">
      <c r="A48" s="1">
        <v>69</v>
      </c>
      <c r="B48" s="10">
        <v>1.15768</v>
      </c>
      <c r="C48" s="22">
        <v>1.15716</v>
      </c>
      <c r="D48" s="23">
        <v>1.1575899999999999</v>
      </c>
      <c r="E48" s="6">
        <f t="shared" si="0"/>
        <v>1.500000000000945E-4</v>
      </c>
      <c r="F48" s="6">
        <f t="shared" si="1"/>
        <v>-4.0000000000040004E-5</v>
      </c>
      <c r="G48" s="6">
        <f t="shared" si="2"/>
        <v>1.500000000000945E-4</v>
      </c>
      <c r="H48" s="6">
        <f t="shared" si="2"/>
        <v>0</v>
      </c>
      <c r="I48" s="6">
        <f t="shared" si="3"/>
        <v>1.500000000000945E-4</v>
      </c>
      <c r="J48" s="6">
        <f t="shared" si="4"/>
        <v>0</v>
      </c>
      <c r="K48" s="4">
        <f t="shared" si="13"/>
        <v>5.2000000000007596E-4</v>
      </c>
      <c r="L48" s="4">
        <f t="shared" si="6"/>
        <v>28.846153846167805</v>
      </c>
      <c r="M48" s="4">
        <f t="shared" si="7"/>
        <v>0</v>
      </c>
      <c r="N48" s="13">
        <f t="shared" si="11"/>
        <v>12.93025101693911</v>
      </c>
      <c r="O48" s="13">
        <f t="shared" si="11"/>
        <v>12.662592018487752</v>
      </c>
      <c r="P48" s="4">
        <f t="shared" si="9"/>
        <v>25.59284303542686</v>
      </c>
      <c r="Q48" s="4">
        <f t="shared" si="10"/>
        <v>1.0458353457677654</v>
      </c>
      <c r="R48" s="13">
        <f t="shared" si="12"/>
        <v>12.439048141139674</v>
      </c>
    </row>
    <row r="49" spans="1:18">
      <c r="A49" s="1">
        <v>68</v>
      </c>
      <c r="B49" s="10">
        <v>1.15801</v>
      </c>
      <c r="C49" s="22">
        <v>1.15744</v>
      </c>
      <c r="D49" s="23">
        <v>1.15768</v>
      </c>
      <c r="E49" s="6">
        <f t="shared" si="0"/>
        <v>3.2999999999994145E-4</v>
      </c>
      <c r="F49" s="6">
        <f t="shared" si="1"/>
        <v>-2.8000000000005798E-4</v>
      </c>
      <c r="G49" s="6">
        <f t="shared" si="2"/>
        <v>3.2999999999994145E-4</v>
      </c>
      <c r="H49" s="6">
        <f t="shared" si="2"/>
        <v>0</v>
      </c>
      <c r="I49" s="6">
        <f t="shared" si="3"/>
        <v>3.2999999999994145E-4</v>
      </c>
      <c r="J49" s="6">
        <f t="shared" si="4"/>
        <v>0</v>
      </c>
      <c r="K49" s="4">
        <f t="shared" si="13"/>
        <v>5.6999999999995943E-4</v>
      </c>
      <c r="L49" s="4">
        <f t="shared" si="6"/>
        <v>57.894736842099114</v>
      </c>
      <c r="M49" s="4">
        <f t="shared" si="7"/>
        <v>0</v>
      </c>
      <c r="N49" s="13">
        <f t="shared" si="11"/>
        <v>18.925515793627113</v>
      </c>
      <c r="O49" s="13">
        <f t="shared" si="11"/>
        <v>10.974246416022719</v>
      </c>
      <c r="P49" s="4">
        <f t="shared" si="9"/>
        <v>29.899762209649833</v>
      </c>
      <c r="Q49" s="4">
        <f t="shared" si="10"/>
        <v>26.593085663531486</v>
      </c>
      <c r="R49" s="13">
        <f t="shared" si="12"/>
        <v>14.32625314412525</v>
      </c>
    </row>
    <row r="50" spans="1:18">
      <c r="A50" s="1">
        <v>67</v>
      </c>
      <c r="B50" s="10">
        <v>1.1578999999999999</v>
      </c>
      <c r="C50" s="22">
        <v>1.1569</v>
      </c>
      <c r="D50" s="23">
        <v>1.1571100000000001</v>
      </c>
      <c r="E50" s="6">
        <f t="shared" si="0"/>
        <v>-1.100000000000545E-4</v>
      </c>
      <c r="F50" s="6">
        <f t="shared" si="1"/>
        <v>5.3999999999998494E-4</v>
      </c>
      <c r="G50" s="6">
        <f t="shared" si="2"/>
        <v>0</v>
      </c>
      <c r="H50" s="6">
        <f t="shared" si="2"/>
        <v>5.3999999999998494E-4</v>
      </c>
      <c r="I50" s="6">
        <f t="shared" si="3"/>
        <v>0</v>
      </c>
      <c r="J50" s="6">
        <f t="shared" si="4"/>
        <v>5.3999999999998494E-4</v>
      </c>
      <c r="K50" s="4">
        <f t="shared" si="13"/>
        <v>9.9999999999988987E-4</v>
      </c>
      <c r="L50" s="4">
        <f t="shared" si="6"/>
        <v>0</v>
      </c>
      <c r="M50" s="4">
        <f t="shared" si="7"/>
        <v>54.000000000004441</v>
      </c>
      <c r="N50" s="13">
        <f t="shared" si="11"/>
        <v>16.402113687810164</v>
      </c>
      <c r="O50" s="13">
        <f t="shared" si="11"/>
        <v>16.711013560553617</v>
      </c>
      <c r="P50" s="4">
        <f t="shared" si="9"/>
        <v>33.113127248363782</v>
      </c>
      <c r="Q50" s="4">
        <f t="shared" si="10"/>
        <v>0.93286227672355093</v>
      </c>
      <c r="R50" s="13">
        <f t="shared" si="12"/>
        <v>12.540467695138357</v>
      </c>
    </row>
    <row r="51" spans="1:18">
      <c r="A51" s="1">
        <v>66</v>
      </c>
      <c r="B51" s="10">
        <v>1.1571800000000001</v>
      </c>
      <c r="C51" s="22">
        <v>1.1557900000000001</v>
      </c>
      <c r="D51" s="23">
        <v>1.15608</v>
      </c>
      <c r="E51" s="6">
        <f t="shared" si="0"/>
        <v>-7.1999999999983189E-4</v>
      </c>
      <c r="F51" s="6">
        <f t="shared" si="1"/>
        <v>1.1099999999999444E-3</v>
      </c>
      <c r="G51" s="6">
        <f t="shared" si="2"/>
        <v>0</v>
      </c>
      <c r="H51" s="6">
        <f t="shared" si="2"/>
        <v>1.1099999999999444E-3</v>
      </c>
      <c r="I51" s="6">
        <f t="shared" si="3"/>
        <v>0</v>
      </c>
      <c r="J51" s="6">
        <f t="shared" si="4"/>
        <v>1.1099999999999444E-3</v>
      </c>
      <c r="K51" s="4">
        <f t="shared" si="13"/>
        <v>1.3900000000000023E-3</v>
      </c>
      <c r="L51" s="4">
        <f t="shared" si="6"/>
        <v>0</v>
      </c>
      <c r="M51" s="4">
        <f t="shared" si="7"/>
        <v>79.856115107909531</v>
      </c>
      <c r="N51" s="13">
        <f t="shared" si="11"/>
        <v>14.215165196102143</v>
      </c>
      <c r="O51" s="13">
        <f t="shared" si="11"/>
        <v>25.130360433534406</v>
      </c>
      <c r="P51" s="4">
        <f t="shared" si="9"/>
        <v>39.345525629636548</v>
      </c>
      <c r="Q51" s="4">
        <f t="shared" si="10"/>
        <v>27.741897109669118</v>
      </c>
      <c r="R51" s="13">
        <f t="shared" si="12"/>
        <v>14.567324950409125</v>
      </c>
    </row>
    <row r="52" spans="1:18">
      <c r="A52" s="1">
        <v>65</v>
      </c>
      <c r="B52" s="10">
        <v>1.15629</v>
      </c>
      <c r="C52" s="22">
        <v>1.15564</v>
      </c>
      <c r="D52" s="23">
        <v>1.15608</v>
      </c>
      <c r="E52" s="6">
        <f t="shared" si="0"/>
        <v>-8.9000000000005741E-4</v>
      </c>
      <c r="F52" s="6">
        <f t="shared" si="1"/>
        <v>1.500000000000945E-4</v>
      </c>
      <c r="G52" s="6">
        <f t="shared" si="2"/>
        <v>0</v>
      </c>
      <c r="H52" s="6">
        <f t="shared" si="2"/>
        <v>1.500000000000945E-4</v>
      </c>
      <c r="I52" s="6">
        <f t="shared" si="3"/>
        <v>0</v>
      </c>
      <c r="J52" s="6">
        <f t="shared" si="4"/>
        <v>1.500000000000945E-4</v>
      </c>
      <c r="K52" s="4">
        <f t="shared" si="13"/>
        <v>6.5000000000003944E-4</v>
      </c>
      <c r="L52" s="4">
        <f t="shared" si="6"/>
        <v>0</v>
      </c>
      <c r="M52" s="4">
        <f t="shared" si="7"/>
        <v>23.076923076936215</v>
      </c>
      <c r="N52" s="13">
        <f t="shared" si="11"/>
        <v>12.319809836621857</v>
      </c>
      <c r="O52" s="13">
        <f t="shared" si="11"/>
        <v>24.856568785987982</v>
      </c>
      <c r="P52" s="4">
        <f t="shared" si="9"/>
        <v>37.176378622609839</v>
      </c>
      <c r="Q52" s="4">
        <f t="shared" si="10"/>
        <v>33.722378063315581</v>
      </c>
      <c r="R52" s="13">
        <f t="shared" si="12"/>
        <v>17.121332032129988</v>
      </c>
    </row>
    <row r="53" spans="1:18">
      <c r="A53" s="1">
        <v>64</v>
      </c>
      <c r="B53" s="10">
        <v>1.15648</v>
      </c>
      <c r="C53" s="22">
        <v>1.1556299999999999</v>
      </c>
      <c r="D53" s="23">
        <v>1.15578</v>
      </c>
      <c r="E53" s="6">
        <f t="shared" si="0"/>
        <v>1.8999999999991246E-4</v>
      </c>
      <c r="F53" s="6">
        <f t="shared" si="1"/>
        <v>1.0000000000065512E-5</v>
      </c>
      <c r="G53" s="6">
        <f t="shared" si="2"/>
        <v>1.8999999999991246E-4</v>
      </c>
      <c r="H53" s="6">
        <f t="shared" si="2"/>
        <v>1.0000000000065512E-5</v>
      </c>
      <c r="I53" s="6">
        <f t="shared" si="3"/>
        <v>1.8999999999991246E-4</v>
      </c>
      <c r="J53" s="6">
        <f t="shared" si="4"/>
        <v>0</v>
      </c>
      <c r="K53" s="4">
        <f t="shared" si="13"/>
        <v>8.5000000000001741E-4</v>
      </c>
      <c r="L53" s="4">
        <f t="shared" si="6"/>
        <v>22.352941176459833</v>
      </c>
      <c r="M53" s="4">
        <f t="shared" si="7"/>
        <v>0</v>
      </c>
      <c r="N53" s="13">
        <f t="shared" si="11"/>
        <v>13.657560681933589</v>
      </c>
      <c r="O53" s="13">
        <f t="shared" si="11"/>
        <v>21.542359614522919</v>
      </c>
      <c r="P53" s="4">
        <f t="shared" si="9"/>
        <v>35.199920296456511</v>
      </c>
      <c r="Q53" s="4">
        <f t="shared" si="10"/>
        <v>22.400047688128069</v>
      </c>
      <c r="R53" s="13">
        <f t="shared" si="12"/>
        <v>17.825160786263066</v>
      </c>
    </row>
    <row r="54" spans="1:18">
      <c r="A54" s="1">
        <v>63</v>
      </c>
      <c r="B54" s="10">
        <v>1.1558999999999999</v>
      </c>
      <c r="C54" s="22">
        <v>1.1547700000000001</v>
      </c>
      <c r="D54" s="23">
        <v>1.15541</v>
      </c>
      <c r="E54" s="6">
        <f t="shared" si="0"/>
        <v>-5.8000000000002494E-4</v>
      </c>
      <c r="F54" s="6">
        <f t="shared" si="1"/>
        <v>8.5999999999986088E-4</v>
      </c>
      <c r="G54" s="6">
        <f t="shared" si="2"/>
        <v>0</v>
      </c>
      <c r="H54" s="6">
        <f t="shared" si="2"/>
        <v>8.5999999999986088E-4</v>
      </c>
      <c r="I54" s="6">
        <f t="shared" si="3"/>
        <v>0</v>
      </c>
      <c r="J54" s="6">
        <f t="shared" si="4"/>
        <v>8.5999999999986088E-4</v>
      </c>
      <c r="K54" s="4">
        <f t="shared" si="13"/>
        <v>1.1299999999998533E-3</v>
      </c>
      <c r="L54" s="4">
        <f t="shared" si="6"/>
        <v>0</v>
      </c>
      <c r="M54" s="4">
        <f t="shared" si="7"/>
        <v>76.106194690263052</v>
      </c>
      <c r="N54" s="13">
        <f t="shared" si="11"/>
        <v>11.836552591009111</v>
      </c>
      <c r="O54" s="13">
        <f t="shared" si="11"/>
        <v>28.817537624621604</v>
      </c>
      <c r="P54" s="4">
        <f t="shared" si="9"/>
        <v>40.654090215630717</v>
      </c>
      <c r="Q54" s="4">
        <f t="shared" si="10"/>
        <v>41.769438065259244</v>
      </c>
      <c r="R54" s="13">
        <f t="shared" si="12"/>
        <v>21.017731090129224</v>
      </c>
    </row>
    <row r="55" spans="1:18">
      <c r="A55" s="1">
        <v>62</v>
      </c>
      <c r="B55" s="10">
        <v>1.1571199999999999</v>
      </c>
      <c r="C55" s="22">
        <v>1.1554199999999999</v>
      </c>
      <c r="D55" s="23">
        <v>1.1571199999999999</v>
      </c>
      <c r="E55" s="6">
        <f t="shared" si="0"/>
        <v>1.2199999999999989E-3</v>
      </c>
      <c r="F55" s="6">
        <f t="shared" si="1"/>
        <v>-6.4999999999981739E-4</v>
      </c>
      <c r="G55" s="6">
        <f t="shared" si="2"/>
        <v>1.2199999999999989E-3</v>
      </c>
      <c r="H55" s="6">
        <f t="shared" si="2"/>
        <v>0</v>
      </c>
      <c r="I55" s="6">
        <f t="shared" si="3"/>
        <v>1.2199999999999989E-3</v>
      </c>
      <c r="J55" s="6">
        <f t="shared" si="4"/>
        <v>0</v>
      </c>
      <c r="K55" s="4">
        <f t="shared" si="13"/>
        <v>1.7099999999998783E-3</v>
      </c>
      <c r="L55" s="4">
        <f t="shared" si="6"/>
        <v>71.345029239771094</v>
      </c>
      <c r="M55" s="4">
        <f t="shared" si="7"/>
        <v>0</v>
      </c>
      <c r="N55" s="13">
        <f t="shared" si="11"/>
        <v>19.771016144177374</v>
      </c>
      <c r="O55" s="13">
        <f t="shared" si="11"/>
        <v>24.975199274672057</v>
      </c>
      <c r="P55" s="4">
        <f t="shared" si="9"/>
        <v>44.746215418849431</v>
      </c>
      <c r="Q55" s="4">
        <f t="shared" si="10"/>
        <v>11.630443115201228</v>
      </c>
      <c r="R55" s="13">
        <f t="shared" si="12"/>
        <v>19.76609269347216</v>
      </c>
    </row>
    <row r="56" spans="1:18">
      <c r="A56" s="1">
        <v>61</v>
      </c>
      <c r="B56" s="10">
        <v>1.1571800000000001</v>
      </c>
      <c r="C56" s="22">
        <v>1.1555599999999999</v>
      </c>
      <c r="D56" s="23">
        <v>1.15632</v>
      </c>
      <c r="E56" s="6">
        <f t="shared" si="0"/>
        <v>6.0000000000171028E-5</v>
      </c>
      <c r="F56" s="6">
        <f t="shared" si="1"/>
        <v>-1.4000000000002899E-4</v>
      </c>
      <c r="G56" s="6">
        <f t="shared" si="2"/>
        <v>6.0000000000171028E-5</v>
      </c>
      <c r="H56" s="6">
        <f t="shared" si="2"/>
        <v>0</v>
      </c>
      <c r="I56" s="6">
        <f t="shared" si="3"/>
        <v>6.0000000000171028E-5</v>
      </c>
      <c r="J56" s="6">
        <f t="shared" si="4"/>
        <v>0</v>
      </c>
      <c r="K56" s="4">
        <f t="shared" si="13"/>
        <v>1.6200000000001769E-3</v>
      </c>
      <c r="L56" s="4">
        <f t="shared" si="6"/>
        <v>3.7037037037138565</v>
      </c>
      <c r="M56" s="4">
        <f t="shared" si="7"/>
        <v>0</v>
      </c>
      <c r="N56" s="13">
        <f t="shared" si="11"/>
        <v>17.628707818782235</v>
      </c>
      <c r="O56" s="13">
        <f t="shared" si="11"/>
        <v>21.645172704715783</v>
      </c>
      <c r="P56" s="4">
        <f t="shared" si="9"/>
        <v>39.273880523498022</v>
      </c>
      <c r="Q56" s="4">
        <f t="shared" si="10"/>
        <v>10.226809351142293</v>
      </c>
      <c r="R56" s="13">
        <f t="shared" si="12"/>
        <v>18.49418824782818</v>
      </c>
    </row>
    <row r="57" spans="1:18">
      <c r="A57" s="1">
        <v>60</v>
      </c>
      <c r="B57" s="10">
        <v>1.15774</v>
      </c>
      <c r="C57" s="22">
        <v>1.15612</v>
      </c>
      <c r="D57" s="23">
        <v>1.1565000000000001</v>
      </c>
      <c r="E57" s="6">
        <f t="shared" si="0"/>
        <v>5.5999999999989392E-4</v>
      </c>
      <c r="F57" s="6">
        <f t="shared" si="1"/>
        <v>-5.6000000000011596E-4</v>
      </c>
      <c r="G57" s="6">
        <f t="shared" si="2"/>
        <v>5.5999999999989392E-4</v>
      </c>
      <c r="H57" s="6">
        <f t="shared" si="2"/>
        <v>0</v>
      </c>
      <c r="I57" s="6">
        <f t="shared" si="3"/>
        <v>5.5999999999989392E-4</v>
      </c>
      <c r="J57" s="6">
        <f t="shared" si="4"/>
        <v>0</v>
      </c>
      <c r="K57" s="4">
        <f t="shared" si="13"/>
        <v>1.6199999999999548E-3</v>
      </c>
      <c r="L57" s="4">
        <f t="shared" si="6"/>
        <v>34.567901234562321</v>
      </c>
      <c r="M57" s="4">
        <f t="shared" si="7"/>
        <v>0</v>
      </c>
      <c r="N57" s="13">
        <f t="shared" si="11"/>
        <v>19.887266940886249</v>
      </c>
      <c r="O57" s="13">
        <f t="shared" si="11"/>
        <v>18.759149677420346</v>
      </c>
      <c r="P57" s="4">
        <f t="shared" si="9"/>
        <v>38.646416618306596</v>
      </c>
      <c r="Q57" s="4">
        <f t="shared" si="10"/>
        <v>2.9190733894110119</v>
      </c>
      <c r="R57" s="13">
        <f t="shared" si="12"/>
        <v>16.417506266705892</v>
      </c>
    </row>
    <row r="58" spans="1:18">
      <c r="A58" s="1">
        <v>59</v>
      </c>
      <c r="B58" s="10">
        <v>1.15693</v>
      </c>
      <c r="C58" s="22">
        <v>1.1551800000000001</v>
      </c>
      <c r="D58" s="23">
        <v>1.15666</v>
      </c>
      <c r="E58" s="6">
        <f t="shared" si="0"/>
        <v>-8.099999999999774E-4</v>
      </c>
      <c r="F58" s="6">
        <f t="shared" si="1"/>
        <v>9.3999999999994088E-4</v>
      </c>
      <c r="G58" s="6">
        <f t="shared" ref="G58:H58" si="14">IF(E58&lt;0,0,E58)</f>
        <v>0</v>
      </c>
      <c r="H58" s="6">
        <f t="shared" si="14"/>
        <v>9.3999999999994088E-4</v>
      </c>
      <c r="I58" s="6">
        <f t="shared" si="3"/>
        <v>0</v>
      </c>
      <c r="J58" s="6">
        <f t="shared" si="4"/>
        <v>9.3999999999994088E-4</v>
      </c>
      <c r="K58" s="4">
        <f t="shared" si="13"/>
        <v>1.7499999999999183E-3</v>
      </c>
      <c r="L58" s="4">
        <f t="shared" si="6"/>
        <v>0</v>
      </c>
      <c r="M58" s="4">
        <f t="shared" si="7"/>
        <v>53.714285714284841</v>
      </c>
      <c r="N58" s="13">
        <f t="shared" ref="N58:O58" si="15">L58*(2/15)+N57*(1-(2/15))</f>
        <v>17.235631348768084</v>
      </c>
      <c r="O58" s="13">
        <f t="shared" si="15"/>
        <v>23.419834482335613</v>
      </c>
      <c r="P58" s="4">
        <f t="shared" si="9"/>
        <v>40.655465831103697</v>
      </c>
      <c r="Q58" s="4">
        <f t="shared" si="10"/>
        <v>15.21124652527353</v>
      </c>
      <c r="R58" s="13">
        <f t="shared" si="12"/>
        <v>16.256671634514912</v>
      </c>
    </row>
    <row r="59" spans="1:18">
      <c r="A59" s="1">
        <v>58</v>
      </c>
      <c r="B59" s="10">
        <v>1.1574800000000001</v>
      </c>
      <c r="C59" s="22">
        <v>1.1545000000000001</v>
      </c>
      <c r="D59" s="23">
        <v>1.1547000000000001</v>
      </c>
      <c r="E59" s="6">
        <f t="shared" ref="E59:E115" si="16">B59-B58</f>
        <v>5.5000000000005045E-4</v>
      </c>
      <c r="F59" s="6">
        <f t="shared" ref="F59:F115" si="17">C58-C59</f>
        <v>6.8000000000001393E-4</v>
      </c>
      <c r="G59" s="6">
        <f t="shared" ref="G59:G115" si="18">IF(E59&lt;0,0,E59)</f>
        <v>5.5000000000005045E-4</v>
      </c>
      <c r="H59" s="6">
        <f t="shared" ref="H59:H115" si="19">IF(F59&lt;0,0,F59)</f>
        <v>6.8000000000001393E-4</v>
      </c>
      <c r="I59" s="6">
        <f t="shared" ref="I59:I115" si="20">IF(OR(G59&lt;H59,G59=H59),0,G59)</f>
        <v>0</v>
      </c>
      <c r="J59" s="6">
        <f t="shared" ref="J59:J115" si="21">IF(OR(G59&gt;H59,G59=H59),0,H59)</f>
        <v>6.8000000000001393E-4</v>
      </c>
      <c r="K59" s="4">
        <f t="shared" ref="K59:K115" si="22">MAX(MAX(ABS(B59-C59),ABS(B59-D58)),ABS(C59-D58))</f>
        <v>2.9799999999999827E-3</v>
      </c>
      <c r="L59" s="4">
        <f t="shared" ref="L59:L115" si="23">IF(K59&lt;&gt;0,100*I59/K59,0)</f>
        <v>0</v>
      </c>
      <c r="M59" s="4">
        <f t="shared" ref="M59:M115" si="24">IF(K59&lt;&gt;0,100*J59/K59,0)</f>
        <v>22.818791946309325</v>
      </c>
      <c r="N59" s="13">
        <f t="shared" ref="N59:N115" si="25">L59*(2/15)+N58*(1-(2/15))</f>
        <v>14.93754716893234</v>
      </c>
      <c r="O59" s="13">
        <f t="shared" ref="O59:O115" si="26">M59*(2/15)+O58*(1-(2/15))</f>
        <v>23.339695477532111</v>
      </c>
      <c r="P59" s="4">
        <f t="shared" ref="P59:P115" si="27">N59+O59</f>
        <v>38.277242646464451</v>
      </c>
      <c r="Q59" s="4">
        <f t="shared" ref="Q59:Q115" si="28">IF(P59&lt;&gt;0,100*ABS((N59-O59)/P59),0)</f>
        <v>21.950766898764194</v>
      </c>
      <c r="R59" s="13">
        <f t="shared" ref="R59:R115" si="29">Q59*(2/15)+R58*(1-(2/15))</f>
        <v>17.015884336414818</v>
      </c>
    </row>
    <row r="60" spans="1:18">
      <c r="A60" s="1">
        <v>57</v>
      </c>
      <c r="B60" s="10">
        <v>1.15473</v>
      </c>
      <c r="C60" s="22">
        <v>1.1525799999999999</v>
      </c>
      <c r="D60" s="23">
        <v>1.1531199999999999</v>
      </c>
      <c r="E60" s="6">
        <f t="shared" si="16"/>
        <v>-2.7500000000000302E-3</v>
      </c>
      <c r="F60" s="6">
        <f t="shared" si="17"/>
        <v>1.9200000000001438E-3</v>
      </c>
      <c r="G60" s="6">
        <f t="shared" si="18"/>
        <v>0</v>
      </c>
      <c r="H60" s="6">
        <f t="shared" si="19"/>
        <v>1.9200000000001438E-3</v>
      </c>
      <c r="I60" s="6">
        <f t="shared" si="20"/>
        <v>0</v>
      </c>
      <c r="J60" s="6">
        <f t="shared" si="21"/>
        <v>1.9200000000001438E-3</v>
      </c>
      <c r="K60" s="4">
        <f t="shared" si="22"/>
        <v>2.1500000000000963E-3</v>
      </c>
      <c r="L60" s="4">
        <f t="shared" si="23"/>
        <v>0</v>
      </c>
      <c r="M60" s="4">
        <f t="shared" si="24"/>
        <v>89.302325581398037</v>
      </c>
      <c r="N60" s="13">
        <f t="shared" si="25"/>
        <v>12.945874213074696</v>
      </c>
      <c r="O60" s="13">
        <f t="shared" si="26"/>
        <v>32.134712824714235</v>
      </c>
      <c r="P60" s="4">
        <f t="shared" si="27"/>
        <v>45.080587037788931</v>
      </c>
      <c r="Q60" s="4">
        <f t="shared" si="28"/>
        <v>42.565636058719555</v>
      </c>
      <c r="R60" s="13">
        <f t="shared" si="29"/>
        <v>20.422517899388783</v>
      </c>
    </row>
    <row r="61" spans="1:18">
      <c r="A61" s="1">
        <v>56</v>
      </c>
      <c r="B61" s="10">
        <v>1.1535</v>
      </c>
      <c r="C61" s="22">
        <v>1.1520600000000001</v>
      </c>
      <c r="D61" s="23">
        <v>1.1534800000000001</v>
      </c>
      <c r="E61" s="6">
        <f t="shared" si="16"/>
        <v>-1.2300000000000644E-3</v>
      </c>
      <c r="F61" s="6">
        <f t="shared" si="17"/>
        <v>5.1999999999985391E-4</v>
      </c>
      <c r="G61" s="6">
        <f t="shared" si="18"/>
        <v>0</v>
      </c>
      <c r="H61" s="6">
        <f t="shared" si="19"/>
        <v>5.1999999999985391E-4</v>
      </c>
      <c r="I61" s="6">
        <f t="shared" si="20"/>
        <v>0</v>
      </c>
      <c r="J61" s="6">
        <f t="shared" si="21"/>
        <v>5.1999999999985391E-4</v>
      </c>
      <c r="K61" s="4">
        <f t="shared" si="22"/>
        <v>1.4399999999998858E-3</v>
      </c>
      <c r="L61" s="4">
        <f t="shared" si="23"/>
        <v>0</v>
      </c>
      <c r="M61" s="4">
        <f t="shared" si="24"/>
        <v>36.111111111103831</v>
      </c>
      <c r="N61" s="13">
        <f t="shared" si="25"/>
        <v>11.219757651331403</v>
      </c>
      <c r="O61" s="13">
        <f t="shared" si="26"/>
        <v>32.664899262899517</v>
      </c>
      <c r="P61" s="4">
        <f t="shared" si="27"/>
        <v>43.884656914230916</v>
      </c>
      <c r="Q61" s="4">
        <f t="shared" si="28"/>
        <v>48.86705996923012</v>
      </c>
      <c r="R61" s="13">
        <f t="shared" si="29"/>
        <v>24.215123508700959</v>
      </c>
    </row>
    <row r="62" spans="1:18">
      <c r="A62" s="1">
        <v>55</v>
      </c>
      <c r="B62" s="10">
        <v>1.15415</v>
      </c>
      <c r="C62" s="22">
        <v>1.1525099999999999</v>
      </c>
      <c r="D62" s="23">
        <v>1.15371</v>
      </c>
      <c r="E62" s="6">
        <f t="shared" si="16"/>
        <v>6.5000000000003944E-4</v>
      </c>
      <c r="F62" s="6">
        <f t="shared" si="17"/>
        <v>-4.4999999999983942E-4</v>
      </c>
      <c r="G62" s="6">
        <f t="shared" si="18"/>
        <v>6.5000000000003944E-4</v>
      </c>
      <c r="H62" s="6">
        <f t="shared" si="19"/>
        <v>0</v>
      </c>
      <c r="I62" s="6">
        <f t="shared" si="20"/>
        <v>6.5000000000003944E-4</v>
      </c>
      <c r="J62" s="6">
        <f t="shared" si="21"/>
        <v>0</v>
      </c>
      <c r="K62" s="4">
        <f t="shared" si="22"/>
        <v>1.6400000000000858E-3</v>
      </c>
      <c r="L62" s="4">
        <f t="shared" si="23"/>
        <v>39.634146341463747</v>
      </c>
      <c r="M62" s="4">
        <f t="shared" si="24"/>
        <v>0</v>
      </c>
      <c r="N62" s="13">
        <f t="shared" si="25"/>
        <v>15.008342810015716</v>
      </c>
      <c r="O62" s="13">
        <f t="shared" si="26"/>
        <v>28.309579361179583</v>
      </c>
      <c r="P62" s="4">
        <f t="shared" si="27"/>
        <v>43.317922171195299</v>
      </c>
      <c r="Q62" s="4">
        <f t="shared" si="28"/>
        <v>30.70608165044597</v>
      </c>
      <c r="R62" s="13">
        <f t="shared" si="29"/>
        <v>25.080584594266959</v>
      </c>
    </row>
    <row r="63" spans="1:18">
      <c r="A63" s="1">
        <v>54</v>
      </c>
      <c r="B63" s="10">
        <v>1.15465</v>
      </c>
      <c r="C63" s="22">
        <v>1.1524799999999999</v>
      </c>
      <c r="D63" s="23">
        <v>1.1529199999999999</v>
      </c>
      <c r="E63" s="6">
        <f t="shared" si="16"/>
        <v>4.9999999999994493E-4</v>
      </c>
      <c r="F63" s="6">
        <f t="shared" si="17"/>
        <v>2.9999999999974492E-5</v>
      </c>
      <c r="G63" s="6">
        <f t="shared" si="18"/>
        <v>4.9999999999994493E-4</v>
      </c>
      <c r="H63" s="6">
        <f t="shared" si="19"/>
        <v>2.9999999999974492E-5</v>
      </c>
      <c r="I63" s="6">
        <f t="shared" si="20"/>
        <v>4.9999999999994493E-4</v>
      </c>
      <c r="J63" s="6">
        <f t="shared" si="21"/>
        <v>0</v>
      </c>
      <c r="K63" s="4">
        <f t="shared" si="22"/>
        <v>2.1700000000000053E-3</v>
      </c>
      <c r="L63" s="4">
        <f t="shared" si="23"/>
        <v>23.041474654375286</v>
      </c>
      <c r="M63" s="4">
        <f t="shared" si="24"/>
        <v>0</v>
      </c>
      <c r="N63" s="13">
        <f t="shared" si="25"/>
        <v>16.079427055930324</v>
      </c>
      <c r="O63" s="13">
        <f t="shared" si="26"/>
        <v>24.534968779688974</v>
      </c>
      <c r="P63" s="4">
        <f t="shared" si="27"/>
        <v>40.614395835619298</v>
      </c>
      <c r="Q63" s="4">
        <f t="shared" si="28"/>
        <v>20.819075477525733</v>
      </c>
      <c r="R63" s="13">
        <f t="shared" si="29"/>
        <v>24.512383378701465</v>
      </c>
    </row>
    <row r="64" spans="1:18">
      <c r="A64" s="1">
        <v>53</v>
      </c>
      <c r="B64" s="10">
        <v>1.1543699999999999</v>
      </c>
      <c r="C64" s="22">
        <v>1.1524700000000001</v>
      </c>
      <c r="D64" s="23">
        <v>1.1539699999999999</v>
      </c>
      <c r="E64" s="6">
        <f t="shared" si="16"/>
        <v>-2.8000000000005798E-4</v>
      </c>
      <c r="F64" s="6">
        <f t="shared" si="17"/>
        <v>9.9999999998434674E-6</v>
      </c>
      <c r="G64" s="6">
        <f t="shared" si="18"/>
        <v>0</v>
      </c>
      <c r="H64" s="6">
        <f t="shared" si="19"/>
        <v>9.9999999998434674E-6</v>
      </c>
      <c r="I64" s="6">
        <f t="shared" si="20"/>
        <v>0</v>
      </c>
      <c r="J64" s="6">
        <f t="shared" si="21"/>
        <v>9.9999999998434674E-6</v>
      </c>
      <c r="K64" s="4">
        <f t="shared" si="22"/>
        <v>1.8999999999997907E-3</v>
      </c>
      <c r="L64" s="4">
        <f t="shared" si="23"/>
        <v>0</v>
      </c>
      <c r="M64" s="4">
        <f t="shared" si="24"/>
        <v>0.52631578946550361</v>
      </c>
      <c r="N64" s="13">
        <f t="shared" si="25"/>
        <v>13.935503448472948</v>
      </c>
      <c r="O64" s="13">
        <f t="shared" si="26"/>
        <v>21.333815047659176</v>
      </c>
      <c r="P64" s="4">
        <f t="shared" si="27"/>
        <v>35.269318496132122</v>
      </c>
      <c r="Q64" s="4">
        <f t="shared" si="28"/>
        <v>20.976621932736176</v>
      </c>
      <c r="R64" s="13">
        <f t="shared" si="29"/>
        <v>24.040948519239425</v>
      </c>
    </row>
    <row r="65" spans="1:18">
      <c r="A65" s="1">
        <v>52</v>
      </c>
      <c r="B65" s="10">
        <v>1.1540299999999999</v>
      </c>
      <c r="C65" s="22">
        <v>1.1527000000000001</v>
      </c>
      <c r="D65" s="23">
        <v>1.1527099999999999</v>
      </c>
      <c r="E65" s="6">
        <f t="shared" si="16"/>
        <v>-3.4000000000000696E-4</v>
      </c>
      <c r="F65" s="6">
        <f t="shared" si="17"/>
        <v>-2.2999999999995246E-4</v>
      </c>
      <c r="G65" s="6">
        <f t="shared" si="18"/>
        <v>0</v>
      </c>
      <c r="H65" s="6">
        <f t="shared" si="19"/>
        <v>0</v>
      </c>
      <c r="I65" s="6">
        <f t="shared" si="20"/>
        <v>0</v>
      </c>
      <c r="J65" s="6">
        <f t="shared" si="21"/>
        <v>0</v>
      </c>
      <c r="K65" s="4">
        <f t="shared" si="22"/>
        <v>1.3299999999998313E-3</v>
      </c>
      <c r="L65" s="4">
        <f t="shared" si="23"/>
        <v>0</v>
      </c>
      <c r="M65" s="4">
        <f t="shared" si="24"/>
        <v>0</v>
      </c>
      <c r="N65" s="13">
        <f t="shared" si="25"/>
        <v>12.077436322009889</v>
      </c>
      <c r="O65" s="13">
        <f t="shared" si="26"/>
        <v>18.489306374637952</v>
      </c>
      <c r="P65" s="4">
        <f t="shared" si="27"/>
        <v>30.566742696647843</v>
      </c>
      <c r="Q65" s="4">
        <f t="shared" si="28"/>
        <v>20.976621932736165</v>
      </c>
      <c r="R65" s="13">
        <f t="shared" si="29"/>
        <v>23.632371641038993</v>
      </c>
    </row>
    <row r="66" spans="1:18">
      <c r="A66" s="1">
        <v>51</v>
      </c>
      <c r="B66" s="10">
        <v>1.15273</v>
      </c>
      <c r="C66" s="22">
        <v>1.15127</v>
      </c>
      <c r="D66" s="23">
        <v>1.15157</v>
      </c>
      <c r="E66" s="6">
        <f t="shared" si="16"/>
        <v>-1.2999999999998568E-3</v>
      </c>
      <c r="F66" s="6">
        <f t="shared" si="17"/>
        <v>1.4300000000000423E-3</v>
      </c>
      <c r="G66" s="6">
        <f t="shared" si="18"/>
        <v>0</v>
      </c>
      <c r="H66" s="6">
        <f t="shared" si="19"/>
        <v>1.4300000000000423E-3</v>
      </c>
      <c r="I66" s="6">
        <f t="shared" si="20"/>
        <v>0</v>
      </c>
      <c r="J66" s="6">
        <f t="shared" si="21"/>
        <v>1.4300000000000423E-3</v>
      </c>
      <c r="K66" s="4">
        <f t="shared" si="22"/>
        <v>1.4600000000000168E-3</v>
      </c>
      <c r="L66" s="4">
        <f t="shared" si="23"/>
        <v>0</v>
      </c>
      <c r="M66" s="4">
        <f t="shared" si="24"/>
        <v>97.945205479453833</v>
      </c>
      <c r="N66" s="13">
        <f t="shared" si="25"/>
        <v>10.467111479075237</v>
      </c>
      <c r="O66" s="13">
        <f t="shared" si="26"/>
        <v>29.08342625528007</v>
      </c>
      <c r="P66" s="4">
        <f t="shared" si="27"/>
        <v>39.550537734355309</v>
      </c>
      <c r="Q66" s="4">
        <f t="shared" si="28"/>
        <v>47.06968815757439</v>
      </c>
      <c r="R66" s="13">
        <f t="shared" si="29"/>
        <v>26.757347176577046</v>
      </c>
    </row>
    <row r="67" spans="1:18">
      <c r="A67" s="1">
        <v>50</v>
      </c>
      <c r="B67" s="10">
        <v>1.15222</v>
      </c>
      <c r="C67" s="22">
        <v>1.1505700000000001</v>
      </c>
      <c r="D67" s="23">
        <v>1.15059</v>
      </c>
      <c r="E67" s="6">
        <f t="shared" si="16"/>
        <v>-5.1000000000001044E-4</v>
      </c>
      <c r="F67" s="6">
        <f t="shared" si="17"/>
        <v>6.9999999999992291E-4</v>
      </c>
      <c r="G67" s="6">
        <f t="shared" si="18"/>
        <v>0</v>
      </c>
      <c r="H67" s="6">
        <f t="shared" si="19"/>
        <v>6.9999999999992291E-4</v>
      </c>
      <c r="I67" s="6">
        <f t="shared" si="20"/>
        <v>0</v>
      </c>
      <c r="J67" s="6">
        <f t="shared" si="21"/>
        <v>6.9999999999992291E-4</v>
      </c>
      <c r="K67" s="4">
        <f t="shared" si="22"/>
        <v>1.6499999999999293E-3</v>
      </c>
      <c r="L67" s="4">
        <f t="shared" si="23"/>
        <v>0</v>
      </c>
      <c r="M67" s="4">
        <f t="shared" si="24"/>
        <v>42.424242424239573</v>
      </c>
      <c r="N67" s="13">
        <f t="shared" si="25"/>
        <v>9.071496615198539</v>
      </c>
      <c r="O67" s="13">
        <f t="shared" si="26"/>
        <v>30.862201744474671</v>
      </c>
      <c r="P67" s="4">
        <f t="shared" si="27"/>
        <v>39.933698359673208</v>
      </c>
      <c r="Q67" s="4">
        <f t="shared" si="28"/>
        <v>54.567210211817837</v>
      </c>
      <c r="R67" s="13">
        <f t="shared" si="29"/>
        <v>30.465328914609152</v>
      </c>
    </row>
    <row r="68" spans="1:18">
      <c r="A68" s="1">
        <v>49</v>
      </c>
      <c r="B68" s="10">
        <v>1.1507499999999999</v>
      </c>
      <c r="C68" s="22">
        <v>1.1500699999999999</v>
      </c>
      <c r="D68" s="23">
        <v>1.1505799999999999</v>
      </c>
      <c r="E68" s="6">
        <f t="shared" si="16"/>
        <v>-1.4700000000000824E-3</v>
      </c>
      <c r="F68" s="6">
        <f t="shared" si="17"/>
        <v>5.0000000000016698E-4</v>
      </c>
      <c r="G68" s="6">
        <f t="shared" si="18"/>
        <v>0</v>
      </c>
      <c r="H68" s="6">
        <f t="shared" si="19"/>
        <v>5.0000000000016698E-4</v>
      </c>
      <c r="I68" s="6">
        <f t="shared" si="20"/>
        <v>0</v>
      </c>
      <c r="J68" s="6">
        <f t="shared" si="21"/>
        <v>5.0000000000016698E-4</v>
      </c>
      <c r="K68" s="4">
        <f t="shared" si="22"/>
        <v>6.8000000000001393E-4</v>
      </c>
      <c r="L68" s="4">
        <f t="shared" si="23"/>
        <v>0</v>
      </c>
      <c r="M68" s="4">
        <f t="shared" si="24"/>
        <v>73.529411764728934</v>
      </c>
      <c r="N68" s="13">
        <f t="shared" si="25"/>
        <v>7.8619637331720673</v>
      </c>
      <c r="O68" s="13">
        <f t="shared" si="26"/>
        <v>36.551163080508573</v>
      </c>
      <c r="P68" s="4">
        <f t="shared" si="27"/>
        <v>44.413126813680641</v>
      </c>
      <c r="Q68" s="4">
        <f t="shared" si="28"/>
        <v>64.596216041468452</v>
      </c>
      <c r="R68" s="13">
        <f t="shared" si="29"/>
        <v>35.016113864857061</v>
      </c>
    </row>
    <row r="69" spans="1:18">
      <c r="A69" s="1">
        <v>48</v>
      </c>
      <c r="B69" s="10">
        <v>1.15059</v>
      </c>
      <c r="C69" s="22">
        <v>1.14954</v>
      </c>
      <c r="D69" s="23">
        <v>1.1499900000000001</v>
      </c>
      <c r="E69" s="6">
        <f t="shared" si="16"/>
        <v>-1.5999999999993797E-4</v>
      </c>
      <c r="F69" s="6">
        <f t="shared" si="17"/>
        <v>5.2999999999991942E-4</v>
      </c>
      <c r="G69" s="6">
        <f t="shared" si="18"/>
        <v>0</v>
      </c>
      <c r="H69" s="6">
        <f t="shared" si="19"/>
        <v>5.2999999999991942E-4</v>
      </c>
      <c r="I69" s="6">
        <f t="shared" si="20"/>
        <v>0</v>
      </c>
      <c r="J69" s="6">
        <f t="shared" si="21"/>
        <v>5.2999999999991942E-4</v>
      </c>
      <c r="K69" s="4">
        <f t="shared" si="22"/>
        <v>1.0499999999999954E-3</v>
      </c>
      <c r="L69" s="4">
        <f t="shared" si="23"/>
        <v>0</v>
      </c>
      <c r="M69" s="4">
        <f t="shared" si="24"/>
        <v>50.476190476183021</v>
      </c>
      <c r="N69" s="13">
        <f t="shared" si="25"/>
        <v>6.8137019020824585</v>
      </c>
      <c r="O69" s="13">
        <f t="shared" si="26"/>
        <v>38.407833399931832</v>
      </c>
      <c r="P69" s="4">
        <f t="shared" si="27"/>
        <v>45.221535302014289</v>
      </c>
      <c r="Q69" s="4">
        <f t="shared" si="28"/>
        <v>69.865234090011285</v>
      </c>
      <c r="R69" s="13">
        <f t="shared" si="29"/>
        <v>39.66266322821096</v>
      </c>
    </row>
    <row r="70" spans="1:18">
      <c r="A70" s="1">
        <v>47</v>
      </c>
      <c r="B70" s="10">
        <v>1.15035</v>
      </c>
      <c r="C70" s="22">
        <v>1.14978</v>
      </c>
      <c r="D70" s="23">
        <v>1.1499200000000001</v>
      </c>
      <c r="E70" s="6">
        <f t="shared" si="16"/>
        <v>-2.4000000000001798E-4</v>
      </c>
      <c r="F70" s="6">
        <f t="shared" si="17"/>
        <v>-2.4000000000001798E-4</v>
      </c>
      <c r="G70" s="6">
        <f t="shared" si="18"/>
        <v>0</v>
      </c>
      <c r="H70" s="6">
        <f t="shared" si="19"/>
        <v>0</v>
      </c>
      <c r="I70" s="6">
        <f t="shared" si="20"/>
        <v>0</v>
      </c>
      <c r="J70" s="6">
        <f t="shared" si="21"/>
        <v>0</v>
      </c>
      <c r="K70" s="4">
        <f t="shared" si="22"/>
        <v>5.6999999999995943E-4</v>
      </c>
      <c r="L70" s="4">
        <f t="shared" si="23"/>
        <v>0</v>
      </c>
      <c r="M70" s="4">
        <f t="shared" si="24"/>
        <v>0</v>
      </c>
      <c r="N70" s="13">
        <f t="shared" si="25"/>
        <v>5.9052083151381307</v>
      </c>
      <c r="O70" s="13">
        <f t="shared" si="26"/>
        <v>33.286788946607587</v>
      </c>
      <c r="P70" s="4">
        <f t="shared" si="27"/>
        <v>39.191997261745719</v>
      </c>
      <c r="Q70" s="4">
        <f t="shared" si="28"/>
        <v>69.86523409001127</v>
      </c>
      <c r="R70" s="13">
        <f t="shared" si="29"/>
        <v>43.689672676451003</v>
      </c>
    </row>
    <row r="71" spans="1:18">
      <c r="A71" s="1">
        <v>46</v>
      </c>
      <c r="B71" s="10">
        <v>1.15032</v>
      </c>
      <c r="C71" s="22">
        <v>1.14977</v>
      </c>
      <c r="D71" s="23">
        <v>1.14978</v>
      </c>
      <c r="E71" s="6">
        <f t="shared" si="16"/>
        <v>-2.9999999999974492E-5</v>
      </c>
      <c r="F71" s="6">
        <f t="shared" si="17"/>
        <v>1.0000000000065512E-5</v>
      </c>
      <c r="G71" s="6">
        <f t="shared" si="18"/>
        <v>0</v>
      </c>
      <c r="H71" s="6">
        <f t="shared" si="19"/>
        <v>1.0000000000065512E-5</v>
      </c>
      <c r="I71" s="6">
        <f t="shared" si="20"/>
        <v>0</v>
      </c>
      <c r="J71" s="6">
        <f t="shared" si="21"/>
        <v>1.0000000000065512E-5</v>
      </c>
      <c r="K71" s="4">
        <f t="shared" si="22"/>
        <v>5.5000000000005045E-4</v>
      </c>
      <c r="L71" s="4">
        <f t="shared" si="23"/>
        <v>0</v>
      </c>
      <c r="M71" s="4">
        <f t="shared" si="24"/>
        <v>1.8181818181935627</v>
      </c>
      <c r="N71" s="13">
        <f t="shared" si="25"/>
        <v>5.1178472064530469</v>
      </c>
      <c r="O71" s="13">
        <f t="shared" si="26"/>
        <v>29.09097466281905</v>
      </c>
      <c r="P71" s="4">
        <f t="shared" si="27"/>
        <v>34.2088218692721</v>
      </c>
      <c r="Q71" s="4">
        <f t="shared" si="28"/>
        <v>70.078787126836843</v>
      </c>
      <c r="R71" s="13">
        <f t="shared" si="29"/>
        <v>47.208221269835782</v>
      </c>
    </row>
    <row r="72" spans="1:18">
      <c r="A72" s="1">
        <v>45</v>
      </c>
      <c r="B72" s="10">
        <v>1.1501699999999999</v>
      </c>
      <c r="C72" s="22">
        <v>1.1495</v>
      </c>
      <c r="D72" s="23">
        <v>1.1500699999999999</v>
      </c>
      <c r="E72" s="6">
        <f t="shared" si="16"/>
        <v>-1.500000000000945E-4</v>
      </c>
      <c r="F72" s="6">
        <f t="shared" si="17"/>
        <v>2.6999999999999247E-4</v>
      </c>
      <c r="G72" s="6">
        <f t="shared" si="18"/>
        <v>0</v>
      </c>
      <c r="H72" s="6">
        <f t="shared" si="19"/>
        <v>2.6999999999999247E-4</v>
      </c>
      <c r="I72" s="6">
        <f t="shared" si="20"/>
        <v>0</v>
      </c>
      <c r="J72" s="6">
        <f t="shared" si="21"/>
        <v>2.6999999999999247E-4</v>
      </c>
      <c r="K72" s="4">
        <f t="shared" si="22"/>
        <v>6.6999999999994841E-4</v>
      </c>
      <c r="L72" s="4">
        <f t="shared" si="23"/>
        <v>0</v>
      </c>
      <c r="M72" s="4">
        <f t="shared" si="24"/>
        <v>40.298507462688548</v>
      </c>
      <c r="N72" s="13">
        <f t="shared" si="25"/>
        <v>4.4354675789259739</v>
      </c>
      <c r="O72" s="13">
        <f t="shared" si="26"/>
        <v>30.585312369468319</v>
      </c>
      <c r="P72" s="4">
        <f t="shared" si="27"/>
        <v>35.020779948394292</v>
      </c>
      <c r="Q72" s="4">
        <f t="shared" si="28"/>
        <v>74.669510013986198</v>
      </c>
      <c r="R72" s="13">
        <f t="shared" si="29"/>
        <v>50.869726435722505</v>
      </c>
    </row>
    <row r="73" spans="1:18">
      <c r="A73" s="1">
        <v>44</v>
      </c>
      <c r="B73" s="10">
        <v>1.1504799999999999</v>
      </c>
      <c r="C73" s="22">
        <v>1.1494500000000001</v>
      </c>
      <c r="D73" s="23">
        <v>1.15011</v>
      </c>
      <c r="E73" s="6">
        <f t="shared" si="16"/>
        <v>3.1000000000003247E-4</v>
      </c>
      <c r="F73" s="6">
        <f t="shared" si="17"/>
        <v>4.9999999999883471E-5</v>
      </c>
      <c r="G73" s="6">
        <f t="shared" si="18"/>
        <v>3.1000000000003247E-4</v>
      </c>
      <c r="H73" s="6">
        <f t="shared" si="19"/>
        <v>4.9999999999883471E-5</v>
      </c>
      <c r="I73" s="6">
        <f t="shared" si="20"/>
        <v>3.1000000000003247E-4</v>
      </c>
      <c r="J73" s="6">
        <f t="shared" si="21"/>
        <v>0</v>
      </c>
      <c r="K73" s="4">
        <f t="shared" si="22"/>
        <v>1.0299999999998644E-3</v>
      </c>
      <c r="L73" s="4">
        <f t="shared" si="23"/>
        <v>30.097087378647892</v>
      </c>
      <c r="M73" s="4">
        <f t="shared" si="24"/>
        <v>0</v>
      </c>
      <c r="N73" s="13">
        <f t="shared" si="25"/>
        <v>7.8570168855555629</v>
      </c>
      <c r="O73" s="13">
        <f t="shared" si="26"/>
        <v>26.507270720205877</v>
      </c>
      <c r="P73" s="4">
        <f t="shared" si="27"/>
        <v>34.36428760576144</v>
      </c>
      <c r="Q73" s="4">
        <f t="shared" si="28"/>
        <v>54.272196905730276</v>
      </c>
      <c r="R73" s="13">
        <f t="shared" si="29"/>
        <v>51.323389165056874</v>
      </c>
    </row>
    <row r="74" spans="1:18">
      <c r="A74" s="1">
        <v>43</v>
      </c>
      <c r="B74" s="10">
        <v>1.1504300000000001</v>
      </c>
      <c r="C74" s="22">
        <v>1.14944</v>
      </c>
      <c r="D74" s="23">
        <v>1.14975</v>
      </c>
      <c r="E74" s="6">
        <f t="shared" si="16"/>
        <v>-4.9999999999883471E-5</v>
      </c>
      <c r="F74" s="6">
        <f t="shared" si="17"/>
        <v>1.0000000000065512E-5</v>
      </c>
      <c r="G74" s="6">
        <f t="shared" si="18"/>
        <v>0</v>
      </c>
      <c r="H74" s="6">
        <f t="shared" si="19"/>
        <v>1.0000000000065512E-5</v>
      </c>
      <c r="I74" s="6">
        <f t="shared" si="20"/>
        <v>0</v>
      </c>
      <c r="J74" s="6">
        <f t="shared" si="21"/>
        <v>1.0000000000065512E-5</v>
      </c>
      <c r="K74" s="4">
        <f t="shared" si="22"/>
        <v>9.900000000000464E-4</v>
      </c>
      <c r="L74" s="4">
        <f t="shared" si="23"/>
        <v>0</v>
      </c>
      <c r="M74" s="4">
        <f t="shared" si="24"/>
        <v>1.0101010101075802</v>
      </c>
      <c r="N74" s="13">
        <f t="shared" si="25"/>
        <v>6.8094146341481547</v>
      </c>
      <c r="O74" s="13">
        <f t="shared" si="26"/>
        <v>23.107648092192768</v>
      </c>
      <c r="P74" s="4">
        <f t="shared" si="27"/>
        <v>29.917062726340923</v>
      </c>
      <c r="Q74" s="4">
        <f t="shared" si="28"/>
        <v>54.47805356805496</v>
      </c>
      <c r="R74" s="13">
        <f t="shared" si="29"/>
        <v>51.74401108545662</v>
      </c>
    </row>
    <row r="75" spans="1:18">
      <c r="A75" s="1">
        <v>42</v>
      </c>
      <c r="B75" s="10">
        <v>1.15038</v>
      </c>
      <c r="C75" s="22">
        <v>1.1494</v>
      </c>
      <c r="D75" s="23">
        <v>1.15002</v>
      </c>
      <c r="E75" s="6">
        <f t="shared" si="16"/>
        <v>-5.0000000000105516E-5</v>
      </c>
      <c r="F75" s="6">
        <f t="shared" si="17"/>
        <v>4.0000000000040004E-5</v>
      </c>
      <c r="G75" s="6">
        <f t="shared" si="18"/>
        <v>0</v>
      </c>
      <c r="H75" s="6">
        <f t="shared" si="19"/>
        <v>4.0000000000040004E-5</v>
      </c>
      <c r="I75" s="6">
        <f t="shared" si="20"/>
        <v>0</v>
      </c>
      <c r="J75" s="6">
        <f t="shared" si="21"/>
        <v>4.0000000000040004E-5</v>
      </c>
      <c r="K75" s="4">
        <f t="shared" si="22"/>
        <v>9.7999999999998089E-4</v>
      </c>
      <c r="L75" s="4">
        <f t="shared" si="23"/>
        <v>0</v>
      </c>
      <c r="M75" s="4">
        <f t="shared" si="24"/>
        <v>4.0816326530653857</v>
      </c>
      <c r="N75" s="13">
        <f t="shared" si="25"/>
        <v>5.9014926829284011</v>
      </c>
      <c r="O75" s="13">
        <f t="shared" si="26"/>
        <v>20.57084603364245</v>
      </c>
      <c r="P75" s="4">
        <f t="shared" si="27"/>
        <v>26.472338716570853</v>
      </c>
      <c r="Q75" s="4">
        <f t="shared" si="28"/>
        <v>55.413892621174021</v>
      </c>
      <c r="R75" s="13">
        <f t="shared" si="29"/>
        <v>52.233328623552275</v>
      </c>
    </row>
    <row r="76" spans="1:18">
      <c r="A76" s="1">
        <v>41</v>
      </c>
      <c r="B76" s="10">
        <v>1.1503300000000001</v>
      </c>
      <c r="C76" s="22">
        <v>1.1497299999999999</v>
      </c>
      <c r="D76" s="23">
        <v>1.1499600000000001</v>
      </c>
      <c r="E76" s="6">
        <f t="shared" si="16"/>
        <v>-4.9999999999883471E-5</v>
      </c>
      <c r="F76" s="6">
        <f t="shared" si="17"/>
        <v>-3.2999999999994145E-4</v>
      </c>
      <c r="G76" s="6">
        <f t="shared" si="18"/>
        <v>0</v>
      </c>
      <c r="H76" s="6">
        <f t="shared" si="19"/>
        <v>0</v>
      </c>
      <c r="I76" s="6">
        <f t="shared" si="20"/>
        <v>0</v>
      </c>
      <c r="J76" s="6">
        <f t="shared" si="21"/>
        <v>0</v>
      </c>
      <c r="K76" s="4">
        <f t="shared" si="22"/>
        <v>6.0000000000015596E-4</v>
      </c>
      <c r="L76" s="4">
        <f t="shared" si="23"/>
        <v>0</v>
      </c>
      <c r="M76" s="4">
        <f t="shared" si="24"/>
        <v>0</v>
      </c>
      <c r="N76" s="13">
        <f t="shared" si="25"/>
        <v>5.1146269918712814</v>
      </c>
      <c r="O76" s="13">
        <f t="shared" si="26"/>
        <v>17.828066562490125</v>
      </c>
      <c r="P76" s="4">
        <f t="shared" si="27"/>
        <v>22.942693554361405</v>
      </c>
      <c r="Q76" s="4">
        <f t="shared" si="28"/>
        <v>55.413892621174035</v>
      </c>
      <c r="R76" s="13">
        <f t="shared" si="29"/>
        <v>52.657403823235178</v>
      </c>
    </row>
    <row r="77" spans="1:18">
      <c r="A77" s="1">
        <v>40</v>
      </c>
      <c r="B77" s="10">
        <v>1.15021</v>
      </c>
      <c r="C77" s="22">
        <v>1.1494500000000001</v>
      </c>
      <c r="D77" s="23">
        <v>1.14998</v>
      </c>
      <c r="E77" s="6">
        <f t="shared" si="16"/>
        <v>-1.2000000000012001E-4</v>
      </c>
      <c r="F77" s="6">
        <f t="shared" si="17"/>
        <v>2.7999999999983594E-4</v>
      </c>
      <c r="G77" s="6">
        <f t="shared" si="18"/>
        <v>0</v>
      </c>
      <c r="H77" s="6">
        <f t="shared" si="19"/>
        <v>2.7999999999983594E-4</v>
      </c>
      <c r="I77" s="6">
        <f t="shared" si="20"/>
        <v>0</v>
      </c>
      <c r="J77" s="6">
        <f t="shared" si="21"/>
        <v>2.7999999999983594E-4</v>
      </c>
      <c r="K77" s="4">
        <f t="shared" si="22"/>
        <v>7.5999999999987189E-4</v>
      </c>
      <c r="L77" s="4">
        <f t="shared" si="23"/>
        <v>0</v>
      </c>
      <c r="M77" s="4">
        <f t="shared" si="24"/>
        <v>36.842105263142521</v>
      </c>
      <c r="N77" s="13">
        <f t="shared" si="25"/>
        <v>4.4326767262884443</v>
      </c>
      <c r="O77" s="13">
        <f t="shared" si="26"/>
        <v>20.36327172257711</v>
      </c>
      <c r="P77" s="4">
        <f t="shared" si="27"/>
        <v>24.795948448865555</v>
      </c>
      <c r="Q77" s="4">
        <f t="shared" si="28"/>
        <v>64.246766076082523</v>
      </c>
      <c r="R77" s="13">
        <f t="shared" si="29"/>
        <v>54.202652123614826</v>
      </c>
    </row>
    <row r="78" spans="1:18">
      <c r="A78" s="1">
        <v>39</v>
      </c>
      <c r="B78" s="10">
        <v>1.1500300000000001</v>
      </c>
      <c r="C78" s="22">
        <v>1.14903</v>
      </c>
      <c r="D78" s="23">
        <v>1.14906</v>
      </c>
      <c r="E78" s="6">
        <f t="shared" si="16"/>
        <v>-1.7999999999984695E-4</v>
      </c>
      <c r="F78" s="6">
        <f t="shared" si="17"/>
        <v>4.2000000000008697E-4</v>
      </c>
      <c r="G78" s="6">
        <f t="shared" si="18"/>
        <v>0</v>
      </c>
      <c r="H78" s="6">
        <f t="shared" si="19"/>
        <v>4.2000000000008697E-4</v>
      </c>
      <c r="I78" s="6">
        <f t="shared" si="20"/>
        <v>0</v>
      </c>
      <c r="J78" s="6">
        <f t="shared" si="21"/>
        <v>4.2000000000008697E-4</v>
      </c>
      <c r="K78" s="4">
        <f t="shared" si="22"/>
        <v>1.0000000000001119E-3</v>
      </c>
      <c r="L78" s="4">
        <f t="shared" si="23"/>
        <v>0</v>
      </c>
      <c r="M78" s="4">
        <f t="shared" si="24"/>
        <v>42.000000000003993</v>
      </c>
      <c r="N78" s="13">
        <f t="shared" si="25"/>
        <v>3.8416531627833184</v>
      </c>
      <c r="O78" s="13">
        <f t="shared" si="26"/>
        <v>23.248168826234028</v>
      </c>
      <c r="P78" s="4">
        <f t="shared" si="27"/>
        <v>27.089821989017345</v>
      </c>
      <c r="Q78" s="4">
        <f t="shared" si="28"/>
        <v>71.637664032338151</v>
      </c>
      <c r="R78" s="13">
        <f t="shared" si="29"/>
        <v>56.52732037811127</v>
      </c>
    </row>
    <row r="79" spans="1:18">
      <c r="A79" s="1">
        <v>38</v>
      </c>
      <c r="B79" s="10">
        <v>1.14906</v>
      </c>
      <c r="C79" s="22">
        <v>1.14812</v>
      </c>
      <c r="D79" s="23">
        <v>1.14882</v>
      </c>
      <c r="E79" s="6">
        <f t="shared" si="16"/>
        <v>-9.7000000000013742E-4</v>
      </c>
      <c r="F79" s="6">
        <f t="shared" si="17"/>
        <v>9.0999999999996639E-4</v>
      </c>
      <c r="G79" s="6">
        <f t="shared" si="18"/>
        <v>0</v>
      </c>
      <c r="H79" s="6">
        <f t="shared" si="19"/>
        <v>9.0999999999996639E-4</v>
      </c>
      <c r="I79" s="6">
        <f t="shared" si="20"/>
        <v>0</v>
      </c>
      <c r="J79" s="6">
        <f t="shared" si="21"/>
        <v>9.0999999999996639E-4</v>
      </c>
      <c r="K79" s="4">
        <f t="shared" si="22"/>
        <v>9.3999999999994088E-4</v>
      </c>
      <c r="L79" s="4">
        <f t="shared" si="23"/>
        <v>0</v>
      </c>
      <c r="M79" s="4">
        <f t="shared" si="24"/>
        <v>96.80851063830039</v>
      </c>
      <c r="N79" s="13">
        <f t="shared" si="25"/>
        <v>3.3294327410788762</v>
      </c>
      <c r="O79" s="13">
        <f t="shared" si="26"/>
        <v>33.056214401176206</v>
      </c>
      <c r="P79" s="4">
        <f t="shared" si="27"/>
        <v>36.385647142255081</v>
      </c>
      <c r="Q79" s="4">
        <f t="shared" si="28"/>
        <v>81.699197334256752</v>
      </c>
      <c r="R79" s="13">
        <f t="shared" si="29"/>
        <v>59.883570638930664</v>
      </c>
    </row>
    <row r="80" spans="1:18">
      <c r="A80" s="1">
        <v>37</v>
      </c>
      <c r="B80" s="10">
        <v>1.1515299999999999</v>
      </c>
      <c r="C80" s="22">
        <v>1.1487099999999999</v>
      </c>
      <c r="D80" s="23">
        <v>1.1515</v>
      </c>
      <c r="E80" s="6">
        <f t="shared" si="16"/>
        <v>2.4699999999999722E-3</v>
      </c>
      <c r="F80" s="6">
        <f t="shared" si="17"/>
        <v>-5.8999999999986841E-4</v>
      </c>
      <c r="G80" s="6">
        <f t="shared" si="18"/>
        <v>2.4699999999999722E-3</v>
      </c>
      <c r="H80" s="6">
        <f t="shared" si="19"/>
        <v>0</v>
      </c>
      <c r="I80" s="6">
        <f t="shared" si="20"/>
        <v>2.4699999999999722E-3</v>
      </c>
      <c r="J80" s="6">
        <f t="shared" si="21"/>
        <v>0</v>
      </c>
      <c r="K80" s="4">
        <f t="shared" si="22"/>
        <v>2.8200000000000447E-3</v>
      </c>
      <c r="L80" s="4">
        <f t="shared" si="23"/>
        <v>87.588652482267136</v>
      </c>
      <c r="M80" s="4">
        <f t="shared" si="24"/>
        <v>0</v>
      </c>
      <c r="N80" s="13">
        <f t="shared" si="25"/>
        <v>14.563995373237312</v>
      </c>
      <c r="O80" s="13">
        <f t="shared" si="26"/>
        <v>28.648719147686045</v>
      </c>
      <c r="P80" s="4">
        <f t="shared" si="27"/>
        <v>43.212714520923356</v>
      </c>
      <c r="Q80" s="4">
        <f t="shared" si="28"/>
        <v>32.593934286699316</v>
      </c>
      <c r="R80" s="13">
        <f t="shared" si="29"/>
        <v>56.244952458633151</v>
      </c>
    </row>
    <row r="81" spans="1:18">
      <c r="A81" s="1">
        <v>36</v>
      </c>
      <c r="B81" s="10">
        <v>1.15208</v>
      </c>
      <c r="C81" s="22">
        <v>1.1509</v>
      </c>
      <c r="D81" s="23">
        <v>1.1517299999999999</v>
      </c>
      <c r="E81" s="6">
        <f t="shared" si="16"/>
        <v>5.5000000000005045E-4</v>
      </c>
      <c r="F81" s="6">
        <f t="shared" si="17"/>
        <v>-2.1900000000001363E-3</v>
      </c>
      <c r="G81" s="6">
        <f t="shared" si="18"/>
        <v>5.5000000000005045E-4</v>
      </c>
      <c r="H81" s="6">
        <f t="shared" si="19"/>
        <v>0</v>
      </c>
      <c r="I81" s="6">
        <f t="shared" si="20"/>
        <v>5.5000000000005045E-4</v>
      </c>
      <c r="J81" s="6">
        <f t="shared" si="21"/>
        <v>0</v>
      </c>
      <c r="K81" s="4">
        <f t="shared" si="22"/>
        <v>1.1799999999999589E-3</v>
      </c>
      <c r="L81" s="4">
        <f t="shared" si="23"/>
        <v>46.610169491531323</v>
      </c>
      <c r="M81" s="4">
        <f t="shared" si="24"/>
        <v>0</v>
      </c>
      <c r="N81" s="13">
        <f t="shared" si="25"/>
        <v>18.836818589009848</v>
      </c>
      <c r="O81" s="13">
        <f t="shared" si="26"/>
        <v>24.828889927994574</v>
      </c>
      <c r="P81" s="4">
        <f t="shared" si="27"/>
        <v>43.665708517004418</v>
      </c>
      <c r="Q81" s="4">
        <f t="shared" si="28"/>
        <v>13.722601882553393</v>
      </c>
      <c r="R81" s="13">
        <f t="shared" si="29"/>
        <v>50.575305715155849</v>
      </c>
    </row>
    <row r="82" spans="1:18">
      <c r="A82" s="1">
        <v>35</v>
      </c>
      <c r="B82" s="10">
        <v>1.1526799999999999</v>
      </c>
      <c r="C82" s="22">
        <v>1.15144</v>
      </c>
      <c r="D82" s="23">
        <v>1.1526099999999999</v>
      </c>
      <c r="E82" s="6">
        <f t="shared" si="16"/>
        <v>5.9999999999993392E-4</v>
      </c>
      <c r="F82" s="6">
        <f t="shared" si="17"/>
        <v>-5.3999999999998494E-4</v>
      </c>
      <c r="G82" s="6">
        <f t="shared" si="18"/>
        <v>5.9999999999993392E-4</v>
      </c>
      <c r="H82" s="6">
        <f t="shared" si="19"/>
        <v>0</v>
      </c>
      <c r="I82" s="6">
        <f t="shared" si="20"/>
        <v>5.9999999999993392E-4</v>
      </c>
      <c r="J82" s="6">
        <f t="shared" si="21"/>
        <v>0</v>
      </c>
      <c r="K82" s="4">
        <f t="shared" si="22"/>
        <v>1.2399999999999078E-3</v>
      </c>
      <c r="L82" s="4">
        <f t="shared" si="23"/>
        <v>48.387096774191818</v>
      </c>
      <c r="M82" s="4">
        <f t="shared" si="24"/>
        <v>0</v>
      </c>
      <c r="N82" s="13">
        <f t="shared" si="25"/>
        <v>22.776855680367447</v>
      </c>
      <c r="O82" s="13">
        <f t="shared" si="26"/>
        <v>21.518371270928633</v>
      </c>
      <c r="P82" s="4">
        <f t="shared" si="27"/>
        <v>44.29522695129608</v>
      </c>
      <c r="Q82" s="4">
        <f t="shared" si="28"/>
        <v>2.8411287085684322</v>
      </c>
      <c r="R82" s="13">
        <f t="shared" si="29"/>
        <v>44.210748780944193</v>
      </c>
    </row>
    <row r="83" spans="1:18">
      <c r="A83" s="1">
        <v>34</v>
      </c>
      <c r="B83" s="10">
        <v>1.15262</v>
      </c>
      <c r="C83" s="22">
        <v>1.1516299999999999</v>
      </c>
      <c r="D83" s="23">
        <v>1.1518200000000001</v>
      </c>
      <c r="E83" s="6">
        <f t="shared" si="16"/>
        <v>-5.9999999999948983E-5</v>
      </c>
      <c r="F83" s="6">
        <f t="shared" si="17"/>
        <v>-1.8999999999991246E-4</v>
      </c>
      <c r="G83" s="6">
        <f t="shared" si="18"/>
        <v>0</v>
      </c>
      <c r="H83" s="6">
        <f t="shared" si="19"/>
        <v>0</v>
      </c>
      <c r="I83" s="6">
        <f t="shared" si="20"/>
        <v>0</v>
      </c>
      <c r="J83" s="6">
        <f t="shared" si="21"/>
        <v>0</v>
      </c>
      <c r="K83" s="4">
        <f t="shared" si="22"/>
        <v>9.900000000000464E-4</v>
      </c>
      <c r="L83" s="4">
        <f t="shared" si="23"/>
        <v>0</v>
      </c>
      <c r="M83" s="4">
        <f t="shared" si="24"/>
        <v>0</v>
      </c>
      <c r="N83" s="13">
        <f t="shared" si="25"/>
        <v>19.739941589651789</v>
      </c>
      <c r="O83" s="13">
        <f t="shared" si="26"/>
        <v>18.649255101471482</v>
      </c>
      <c r="P83" s="4">
        <f t="shared" si="27"/>
        <v>38.389196691123274</v>
      </c>
      <c r="Q83" s="4">
        <f t="shared" si="28"/>
        <v>2.841128708568434</v>
      </c>
      <c r="R83" s="13">
        <f t="shared" si="29"/>
        <v>38.694799437960761</v>
      </c>
    </row>
    <row r="84" spans="1:18">
      <c r="A84" s="1">
        <v>33</v>
      </c>
      <c r="B84" s="10">
        <v>1.15218</v>
      </c>
      <c r="C84" s="22">
        <v>1.1509400000000001</v>
      </c>
      <c r="D84" s="23">
        <v>1.15147</v>
      </c>
      <c r="E84" s="6">
        <f t="shared" si="16"/>
        <v>-4.3999999999999595E-4</v>
      </c>
      <c r="F84" s="6">
        <f t="shared" si="17"/>
        <v>6.8999999999985739E-4</v>
      </c>
      <c r="G84" s="6">
        <f t="shared" si="18"/>
        <v>0</v>
      </c>
      <c r="H84" s="6">
        <f t="shared" si="19"/>
        <v>6.8999999999985739E-4</v>
      </c>
      <c r="I84" s="6">
        <f t="shared" si="20"/>
        <v>0</v>
      </c>
      <c r="J84" s="6">
        <f t="shared" si="21"/>
        <v>6.8999999999985739E-4</v>
      </c>
      <c r="K84" s="4">
        <f t="shared" si="22"/>
        <v>1.2399999999999078E-3</v>
      </c>
      <c r="L84" s="4">
        <f t="shared" si="23"/>
        <v>0</v>
      </c>
      <c r="M84" s="4">
        <f t="shared" si="24"/>
        <v>55.645161290315215</v>
      </c>
      <c r="N84" s="13">
        <f t="shared" si="25"/>
        <v>17.107949377698219</v>
      </c>
      <c r="O84" s="13">
        <f t="shared" si="26"/>
        <v>23.582042593317315</v>
      </c>
      <c r="P84" s="4">
        <f t="shared" si="27"/>
        <v>40.68999197101553</v>
      </c>
      <c r="Q84" s="4">
        <f t="shared" si="28"/>
        <v>15.910775357809728</v>
      </c>
      <c r="R84" s="13">
        <f t="shared" si="29"/>
        <v>35.656929560607288</v>
      </c>
    </row>
    <row r="85" spans="1:18">
      <c r="A85" s="1">
        <v>32</v>
      </c>
      <c r="B85" s="10">
        <v>1.15157</v>
      </c>
      <c r="C85" s="22">
        <v>1.14991</v>
      </c>
      <c r="D85" s="23">
        <v>1.1500900000000001</v>
      </c>
      <c r="E85" s="6">
        <f t="shared" si="16"/>
        <v>-6.0999999999999943E-4</v>
      </c>
      <c r="F85" s="6">
        <f t="shared" si="17"/>
        <v>1.0300000000000864E-3</v>
      </c>
      <c r="G85" s="6">
        <f t="shared" si="18"/>
        <v>0</v>
      </c>
      <c r="H85" s="6">
        <f t="shared" si="19"/>
        <v>1.0300000000000864E-3</v>
      </c>
      <c r="I85" s="6">
        <f t="shared" si="20"/>
        <v>0</v>
      </c>
      <c r="J85" s="6">
        <f t="shared" si="21"/>
        <v>1.0300000000000864E-3</v>
      </c>
      <c r="K85" s="4">
        <f t="shared" si="22"/>
        <v>1.6599999999999948E-3</v>
      </c>
      <c r="L85" s="4">
        <f t="shared" si="23"/>
        <v>0</v>
      </c>
      <c r="M85" s="4">
        <f t="shared" si="24"/>
        <v>62.048192771089738</v>
      </c>
      <c r="N85" s="13">
        <f t="shared" si="25"/>
        <v>14.82688946067179</v>
      </c>
      <c r="O85" s="13">
        <f t="shared" si="26"/>
        <v>28.710862617020304</v>
      </c>
      <c r="P85" s="4">
        <f t="shared" si="27"/>
        <v>43.53775207769209</v>
      </c>
      <c r="Q85" s="4">
        <f t="shared" si="28"/>
        <v>31.88950392195925</v>
      </c>
      <c r="R85" s="13">
        <f t="shared" si="29"/>
        <v>35.154606142120883</v>
      </c>
    </row>
    <row r="86" spans="1:18">
      <c r="A86" s="1">
        <v>31</v>
      </c>
      <c r="B86" s="10">
        <v>1.15028</v>
      </c>
      <c r="C86" s="22">
        <v>1.14882</v>
      </c>
      <c r="D86" s="23">
        <v>1.14916</v>
      </c>
      <c r="E86" s="6">
        <f t="shared" si="16"/>
        <v>-1.2900000000000134E-3</v>
      </c>
      <c r="F86" s="6">
        <f t="shared" si="17"/>
        <v>1.0900000000000354E-3</v>
      </c>
      <c r="G86" s="6">
        <f t="shared" si="18"/>
        <v>0</v>
      </c>
      <c r="H86" s="6">
        <f t="shared" si="19"/>
        <v>1.0900000000000354E-3</v>
      </c>
      <c r="I86" s="6">
        <f t="shared" si="20"/>
        <v>0</v>
      </c>
      <c r="J86" s="6">
        <f t="shared" si="21"/>
        <v>1.0900000000000354E-3</v>
      </c>
      <c r="K86" s="4">
        <f t="shared" si="22"/>
        <v>1.4600000000000168E-3</v>
      </c>
      <c r="L86" s="4">
        <f t="shared" si="23"/>
        <v>0</v>
      </c>
      <c r="M86" s="4">
        <f t="shared" si="24"/>
        <v>74.657534246576901</v>
      </c>
      <c r="N86" s="13">
        <f t="shared" si="25"/>
        <v>12.849970865915552</v>
      </c>
      <c r="O86" s="13">
        <f t="shared" si="26"/>
        <v>34.837085500961187</v>
      </c>
      <c r="P86" s="4">
        <f t="shared" si="27"/>
        <v>47.687056366876739</v>
      </c>
      <c r="Q86" s="4">
        <f t="shared" si="28"/>
        <v>46.107091337090388</v>
      </c>
      <c r="R86" s="13">
        <f t="shared" si="29"/>
        <v>36.61493750145015</v>
      </c>
    </row>
    <row r="87" spans="1:18">
      <c r="A87" s="1">
        <v>30</v>
      </c>
      <c r="B87" s="10">
        <v>1.1497999999999999</v>
      </c>
      <c r="C87" s="22">
        <v>1.14795</v>
      </c>
      <c r="D87" s="23">
        <v>1.1489199999999999</v>
      </c>
      <c r="E87" s="6">
        <f t="shared" si="16"/>
        <v>-4.8000000000003595E-4</v>
      </c>
      <c r="F87" s="6">
        <f t="shared" si="17"/>
        <v>8.6999999999992639E-4</v>
      </c>
      <c r="G87" s="6">
        <f t="shared" si="18"/>
        <v>0</v>
      </c>
      <c r="H87" s="6">
        <f t="shared" si="19"/>
        <v>8.6999999999992639E-4</v>
      </c>
      <c r="I87" s="6">
        <f t="shared" si="20"/>
        <v>0</v>
      </c>
      <c r="J87" s="6">
        <f t="shared" si="21"/>
        <v>8.6999999999992639E-4</v>
      </c>
      <c r="K87" s="4">
        <f t="shared" si="22"/>
        <v>1.8499999999999073E-3</v>
      </c>
      <c r="L87" s="4">
        <f t="shared" si="23"/>
        <v>0</v>
      </c>
      <c r="M87" s="4">
        <f t="shared" si="24"/>
        <v>47.027027027025404</v>
      </c>
      <c r="N87" s="13">
        <f t="shared" si="25"/>
        <v>11.136641417126812</v>
      </c>
      <c r="O87" s="13">
        <f t="shared" si="26"/>
        <v>36.462411037769755</v>
      </c>
      <c r="P87" s="4">
        <f t="shared" si="27"/>
        <v>47.599052454896565</v>
      </c>
      <c r="Q87" s="4">
        <f t="shared" si="28"/>
        <v>53.206457512239105</v>
      </c>
      <c r="R87" s="13">
        <f t="shared" si="29"/>
        <v>38.827140169555349</v>
      </c>
    </row>
    <row r="88" spans="1:18">
      <c r="A88" s="1">
        <v>29</v>
      </c>
      <c r="B88" s="10">
        <v>1.1517900000000001</v>
      </c>
      <c r="C88" s="22">
        <v>1.1482000000000001</v>
      </c>
      <c r="D88" s="23">
        <v>1.1492500000000001</v>
      </c>
      <c r="E88" s="6">
        <f t="shared" si="16"/>
        <v>1.9900000000001583E-3</v>
      </c>
      <c r="F88" s="6">
        <f t="shared" si="17"/>
        <v>-2.5000000000008349E-4</v>
      </c>
      <c r="G88" s="6">
        <f t="shared" si="18"/>
        <v>1.9900000000001583E-3</v>
      </c>
      <c r="H88" s="6">
        <f t="shared" si="19"/>
        <v>0</v>
      </c>
      <c r="I88" s="6">
        <f t="shared" si="20"/>
        <v>1.9900000000001583E-3</v>
      </c>
      <c r="J88" s="6">
        <f t="shared" si="21"/>
        <v>0</v>
      </c>
      <c r="K88" s="4">
        <f t="shared" si="22"/>
        <v>3.5899999999999821E-3</v>
      </c>
      <c r="L88" s="4">
        <f t="shared" si="23"/>
        <v>55.431754874656498</v>
      </c>
      <c r="M88" s="4">
        <f t="shared" si="24"/>
        <v>0</v>
      </c>
      <c r="N88" s="13">
        <f t="shared" si="25"/>
        <v>17.042656544797438</v>
      </c>
      <c r="O88" s="13">
        <f t="shared" si="26"/>
        <v>31.60075623273379</v>
      </c>
      <c r="P88" s="4">
        <f t="shared" si="27"/>
        <v>48.643412777531225</v>
      </c>
      <c r="Q88" s="4">
        <f t="shared" si="28"/>
        <v>29.928203751898042</v>
      </c>
      <c r="R88" s="13">
        <f t="shared" si="29"/>
        <v>37.640615313867706</v>
      </c>
    </row>
    <row r="89" spans="1:18">
      <c r="A89" s="1">
        <v>28</v>
      </c>
      <c r="B89" s="10">
        <v>1.1496599999999999</v>
      </c>
      <c r="C89" s="22">
        <v>1.14659</v>
      </c>
      <c r="D89" s="23">
        <v>1.1471199999999999</v>
      </c>
      <c r="E89" s="6">
        <f t="shared" si="16"/>
        <v>-2.1300000000001873E-3</v>
      </c>
      <c r="F89" s="6">
        <f t="shared" si="17"/>
        <v>1.6100000000001113E-3</v>
      </c>
      <c r="G89" s="6">
        <f t="shared" si="18"/>
        <v>0</v>
      </c>
      <c r="H89" s="6">
        <f t="shared" si="19"/>
        <v>1.6100000000001113E-3</v>
      </c>
      <c r="I89" s="6">
        <f t="shared" si="20"/>
        <v>0</v>
      </c>
      <c r="J89" s="6">
        <f t="shared" si="21"/>
        <v>1.6100000000001113E-3</v>
      </c>
      <c r="K89" s="4">
        <f t="shared" si="22"/>
        <v>3.0699999999999061E-3</v>
      </c>
      <c r="L89" s="4">
        <f t="shared" si="23"/>
        <v>0</v>
      </c>
      <c r="M89" s="4">
        <f t="shared" si="24"/>
        <v>52.442996742676243</v>
      </c>
      <c r="N89" s="13">
        <f t="shared" si="25"/>
        <v>14.770302338824447</v>
      </c>
      <c r="O89" s="13">
        <f t="shared" si="26"/>
        <v>34.37972163405945</v>
      </c>
      <c r="P89" s="4">
        <f t="shared" si="27"/>
        <v>49.150023972883901</v>
      </c>
      <c r="Q89" s="4">
        <f t="shared" si="28"/>
        <v>39.897069645486908</v>
      </c>
      <c r="R89" s="13">
        <f t="shared" si="29"/>
        <v>37.941475891416928</v>
      </c>
    </row>
    <row r="90" spans="1:18">
      <c r="A90" s="1">
        <v>27</v>
      </c>
      <c r="B90" s="10">
        <v>1.14714</v>
      </c>
      <c r="C90" s="22">
        <v>1.1455900000000001</v>
      </c>
      <c r="D90" s="23">
        <v>1.14598</v>
      </c>
      <c r="E90" s="6">
        <f t="shared" si="16"/>
        <v>-2.5199999999998557E-3</v>
      </c>
      <c r="F90" s="6">
        <f t="shared" si="17"/>
        <v>9.9999999999988987E-4</v>
      </c>
      <c r="G90" s="6">
        <f t="shared" si="18"/>
        <v>0</v>
      </c>
      <c r="H90" s="6">
        <f t="shared" si="19"/>
        <v>9.9999999999988987E-4</v>
      </c>
      <c r="I90" s="6">
        <f t="shared" si="20"/>
        <v>0</v>
      </c>
      <c r="J90" s="6">
        <f t="shared" si="21"/>
        <v>9.9999999999988987E-4</v>
      </c>
      <c r="K90" s="4">
        <f t="shared" si="22"/>
        <v>1.5499999999999403E-3</v>
      </c>
      <c r="L90" s="4">
        <f t="shared" si="23"/>
        <v>0</v>
      </c>
      <c r="M90" s="4">
        <f t="shared" si="24"/>
        <v>64.516129032253446</v>
      </c>
      <c r="N90" s="13">
        <f t="shared" si="25"/>
        <v>12.800928693647855</v>
      </c>
      <c r="O90" s="13">
        <f t="shared" si="26"/>
        <v>38.39790928715199</v>
      </c>
      <c r="P90" s="4">
        <f t="shared" si="27"/>
        <v>51.198837980799844</v>
      </c>
      <c r="Q90" s="4">
        <f t="shared" si="28"/>
        <v>49.995237397972389</v>
      </c>
      <c r="R90" s="13">
        <f t="shared" si="29"/>
        <v>39.548644092290992</v>
      </c>
    </row>
    <row r="91" spans="1:18">
      <c r="A91" s="1">
        <v>26</v>
      </c>
      <c r="B91" s="10">
        <v>1.1470199999999999</v>
      </c>
      <c r="C91" s="22">
        <v>1.14516</v>
      </c>
      <c r="D91" s="23">
        <v>1.1464300000000001</v>
      </c>
      <c r="E91" s="6">
        <f t="shared" si="16"/>
        <v>-1.2000000000012001E-4</v>
      </c>
      <c r="F91" s="6">
        <f t="shared" si="17"/>
        <v>4.3000000000015248E-4</v>
      </c>
      <c r="G91" s="6">
        <f t="shared" si="18"/>
        <v>0</v>
      </c>
      <c r="H91" s="6">
        <f t="shared" si="19"/>
        <v>4.3000000000015248E-4</v>
      </c>
      <c r="I91" s="6">
        <f t="shared" si="20"/>
        <v>0</v>
      </c>
      <c r="J91" s="6">
        <f t="shared" si="21"/>
        <v>4.3000000000015248E-4</v>
      </c>
      <c r="K91" s="4">
        <f t="shared" si="22"/>
        <v>1.8599999999999728E-3</v>
      </c>
      <c r="L91" s="4">
        <f t="shared" si="23"/>
        <v>0</v>
      </c>
      <c r="M91" s="4">
        <f t="shared" si="24"/>
        <v>23.118279569901009</v>
      </c>
      <c r="N91" s="13">
        <f t="shared" si="25"/>
        <v>11.094138201161474</v>
      </c>
      <c r="O91" s="13">
        <f t="shared" si="26"/>
        <v>36.36062532485186</v>
      </c>
      <c r="P91" s="4">
        <f t="shared" si="27"/>
        <v>47.454763526013338</v>
      </c>
      <c r="Q91" s="4">
        <f t="shared" si="28"/>
        <v>53.243310568474378</v>
      </c>
      <c r="R91" s="13">
        <f t="shared" si="29"/>
        <v>41.374599622448777</v>
      </c>
    </row>
    <row r="92" spans="1:18">
      <c r="A92" s="1">
        <v>25</v>
      </c>
      <c r="B92" s="10">
        <v>1.1468799999999999</v>
      </c>
      <c r="C92" s="22">
        <v>1.1448700000000001</v>
      </c>
      <c r="D92" s="23">
        <v>1.1454200000000001</v>
      </c>
      <c r="E92" s="6">
        <f t="shared" si="16"/>
        <v>-1.4000000000002899E-4</v>
      </c>
      <c r="F92" s="6">
        <f t="shared" si="17"/>
        <v>2.8999999999990145E-4</v>
      </c>
      <c r="G92" s="6">
        <f t="shared" si="18"/>
        <v>0</v>
      </c>
      <c r="H92" s="6">
        <f t="shared" si="19"/>
        <v>2.8999999999990145E-4</v>
      </c>
      <c r="I92" s="6">
        <f t="shared" si="20"/>
        <v>0</v>
      </c>
      <c r="J92" s="6">
        <f t="shared" si="21"/>
        <v>2.8999999999990145E-4</v>
      </c>
      <c r="K92" s="4">
        <f t="shared" si="22"/>
        <v>2.0099999999998452E-3</v>
      </c>
      <c r="L92" s="4">
        <f t="shared" si="23"/>
        <v>0</v>
      </c>
      <c r="M92" s="4">
        <f t="shared" si="24"/>
        <v>14.427860696513621</v>
      </c>
      <c r="N92" s="13">
        <f t="shared" si="25"/>
        <v>9.6149197743399455</v>
      </c>
      <c r="O92" s="13">
        <f t="shared" si="26"/>
        <v>33.4362567077401</v>
      </c>
      <c r="P92" s="4">
        <f t="shared" si="27"/>
        <v>43.051176482080045</v>
      </c>
      <c r="Q92" s="4">
        <f t="shared" si="28"/>
        <v>55.332603844904746</v>
      </c>
      <c r="R92" s="13">
        <f t="shared" si="29"/>
        <v>43.235666852109574</v>
      </c>
    </row>
    <row r="93" spans="1:18">
      <c r="A93" s="1">
        <v>24</v>
      </c>
      <c r="B93" s="10">
        <v>1.1459900000000001</v>
      </c>
      <c r="C93" s="22">
        <v>1.1450800000000001</v>
      </c>
      <c r="D93" s="23">
        <v>1.14523</v>
      </c>
      <c r="E93" s="6">
        <f t="shared" si="16"/>
        <v>-8.8999999999983537E-4</v>
      </c>
      <c r="F93" s="6">
        <f t="shared" si="17"/>
        <v>-2.1000000000004349E-4</v>
      </c>
      <c r="G93" s="6">
        <f t="shared" si="18"/>
        <v>0</v>
      </c>
      <c r="H93" s="6">
        <f t="shared" si="19"/>
        <v>0</v>
      </c>
      <c r="I93" s="6">
        <f t="shared" si="20"/>
        <v>0</v>
      </c>
      <c r="J93" s="6">
        <f t="shared" si="21"/>
        <v>0</v>
      </c>
      <c r="K93" s="4">
        <f t="shared" si="22"/>
        <v>9.0999999999996639E-4</v>
      </c>
      <c r="L93" s="4">
        <f t="shared" si="23"/>
        <v>0</v>
      </c>
      <c r="M93" s="4">
        <f t="shared" si="24"/>
        <v>0</v>
      </c>
      <c r="N93" s="13">
        <f t="shared" si="25"/>
        <v>8.3329304710946204</v>
      </c>
      <c r="O93" s="13">
        <f t="shared" si="26"/>
        <v>28.978089146708086</v>
      </c>
      <c r="P93" s="4">
        <f t="shared" si="27"/>
        <v>37.311019617802707</v>
      </c>
      <c r="Q93" s="4">
        <f t="shared" si="28"/>
        <v>55.332603844904746</v>
      </c>
      <c r="R93" s="13">
        <f t="shared" si="29"/>
        <v>44.848591784482267</v>
      </c>
    </row>
    <row r="94" spans="1:18">
      <c r="A94" s="1">
        <v>23</v>
      </c>
      <c r="B94" s="10">
        <v>1.14577</v>
      </c>
      <c r="C94" s="22">
        <v>1.1450800000000001</v>
      </c>
      <c r="D94" s="23">
        <v>1.1455599999999999</v>
      </c>
      <c r="E94" s="6">
        <f t="shared" si="16"/>
        <v>-2.20000000000109E-4</v>
      </c>
      <c r="F94" s="6">
        <f t="shared" si="17"/>
        <v>0</v>
      </c>
      <c r="G94" s="6">
        <f t="shared" si="18"/>
        <v>0</v>
      </c>
      <c r="H94" s="6">
        <f t="shared" si="19"/>
        <v>0</v>
      </c>
      <c r="I94" s="6">
        <f t="shared" si="20"/>
        <v>0</v>
      </c>
      <c r="J94" s="6">
        <f t="shared" si="21"/>
        <v>0</v>
      </c>
      <c r="K94" s="4">
        <f t="shared" si="22"/>
        <v>6.8999999999985739E-4</v>
      </c>
      <c r="L94" s="4">
        <f t="shared" si="23"/>
        <v>0</v>
      </c>
      <c r="M94" s="4">
        <f t="shared" si="24"/>
        <v>0</v>
      </c>
      <c r="N94" s="13">
        <f t="shared" si="25"/>
        <v>7.2218730749486708</v>
      </c>
      <c r="O94" s="13">
        <f t="shared" si="26"/>
        <v>25.114343927147008</v>
      </c>
      <c r="P94" s="4">
        <f t="shared" si="27"/>
        <v>32.33621700209568</v>
      </c>
      <c r="Q94" s="4">
        <f t="shared" si="28"/>
        <v>55.332603844904746</v>
      </c>
      <c r="R94" s="13">
        <f t="shared" si="29"/>
        <v>46.246460059205269</v>
      </c>
    </row>
    <row r="95" spans="1:18">
      <c r="A95" s="1">
        <v>22</v>
      </c>
      <c r="B95" s="10">
        <v>1.1456900000000001</v>
      </c>
      <c r="C95" s="22">
        <v>1.1450800000000001</v>
      </c>
      <c r="D95" s="23">
        <v>1.14551</v>
      </c>
      <c r="E95" s="6">
        <f t="shared" si="16"/>
        <v>-7.9999999999857963E-5</v>
      </c>
      <c r="F95" s="6">
        <f t="shared" si="17"/>
        <v>0</v>
      </c>
      <c r="G95" s="6">
        <f t="shared" si="18"/>
        <v>0</v>
      </c>
      <c r="H95" s="6">
        <f t="shared" si="19"/>
        <v>0</v>
      </c>
      <c r="I95" s="6">
        <f t="shared" si="20"/>
        <v>0</v>
      </c>
      <c r="J95" s="6">
        <f t="shared" si="21"/>
        <v>0</v>
      </c>
      <c r="K95" s="4">
        <f t="shared" si="22"/>
        <v>6.0999999999999943E-4</v>
      </c>
      <c r="L95" s="4">
        <f t="shared" si="23"/>
        <v>0</v>
      </c>
      <c r="M95" s="4">
        <f t="shared" si="24"/>
        <v>0</v>
      </c>
      <c r="N95" s="13">
        <f t="shared" si="25"/>
        <v>6.2589566649555151</v>
      </c>
      <c r="O95" s="13">
        <f t="shared" si="26"/>
        <v>21.765764736860742</v>
      </c>
      <c r="P95" s="4">
        <f t="shared" si="27"/>
        <v>28.024721401816258</v>
      </c>
      <c r="Q95" s="4">
        <f t="shared" si="28"/>
        <v>55.332603844904746</v>
      </c>
      <c r="R95" s="13">
        <f t="shared" si="29"/>
        <v>47.457945897298536</v>
      </c>
    </row>
    <row r="96" spans="1:18">
      <c r="A96" s="1">
        <v>21</v>
      </c>
      <c r="B96" s="10">
        <v>1.1458200000000001</v>
      </c>
      <c r="C96" s="22">
        <v>1.1453500000000001</v>
      </c>
      <c r="D96" s="23">
        <v>1.1453599999999999</v>
      </c>
      <c r="E96" s="6">
        <f t="shared" si="16"/>
        <v>1.2999999999996348E-4</v>
      </c>
      <c r="F96" s="6">
        <f t="shared" si="17"/>
        <v>-2.6999999999999247E-4</v>
      </c>
      <c r="G96" s="6">
        <f t="shared" si="18"/>
        <v>1.2999999999996348E-4</v>
      </c>
      <c r="H96" s="6">
        <f t="shared" si="19"/>
        <v>0</v>
      </c>
      <c r="I96" s="6">
        <f t="shared" si="20"/>
        <v>1.2999999999996348E-4</v>
      </c>
      <c r="J96" s="6">
        <f t="shared" si="21"/>
        <v>0</v>
      </c>
      <c r="K96" s="4">
        <f t="shared" si="22"/>
        <v>4.6999999999997044E-4</v>
      </c>
      <c r="L96" s="4">
        <f t="shared" si="23"/>
        <v>27.659574468079075</v>
      </c>
      <c r="M96" s="4">
        <f t="shared" si="24"/>
        <v>0</v>
      </c>
      <c r="N96" s="13">
        <f t="shared" si="25"/>
        <v>9.1123723720386565</v>
      </c>
      <c r="O96" s="13">
        <f t="shared" si="26"/>
        <v>18.863662771945979</v>
      </c>
      <c r="P96" s="4">
        <f t="shared" si="27"/>
        <v>27.976035143984635</v>
      </c>
      <c r="Q96" s="4">
        <f t="shared" si="28"/>
        <v>34.855869853323476</v>
      </c>
      <c r="R96" s="13">
        <f t="shared" si="29"/>
        <v>45.777669091435193</v>
      </c>
    </row>
    <row r="97" spans="1:18">
      <c r="A97" s="1">
        <v>20</v>
      </c>
      <c r="B97" s="10">
        <v>1.1459699999999999</v>
      </c>
      <c r="C97" s="22">
        <v>1.1453100000000001</v>
      </c>
      <c r="D97" s="23">
        <v>1.1457599999999999</v>
      </c>
      <c r="E97" s="6">
        <f t="shared" si="16"/>
        <v>1.4999999999987246E-4</v>
      </c>
      <c r="F97" s="6">
        <f t="shared" si="17"/>
        <v>4.0000000000040004E-5</v>
      </c>
      <c r="G97" s="6">
        <f t="shared" si="18"/>
        <v>1.4999999999987246E-4</v>
      </c>
      <c r="H97" s="6">
        <f t="shared" si="19"/>
        <v>4.0000000000040004E-5</v>
      </c>
      <c r="I97" s="6">
        <f t="shared" si="20"/>
        <v>1.4999999999987246E-4</v>
      </c>
      <c r="J97" s="6">
        <f t="shared" si="21"/>
        <v>0</v>
      </c>
      <c r="K97" s="4">
        <f t="shared" si="22"/>
        <v>6.599999999998829E-4</v>
      </c>
      <c r="L97" s="4">
        <f t="shared" si="23"/>
        <v>22.727272727257436</v>
      </c>
      <c r="M97" s="4">
        <f t="shared" si="24"/>
        <v>0</v>
      </c>
      <c r="N97" s="13">
        <f t="shared" si="25"/>
        <v>10.927692419401161</v>
      </c>
      <c r="O97" s="13">
        <f t="shared" si="26"/>
        <v>16.348507735686514</v>
      </c>
      <c r="P97" s="4">
        <f t="shared" si="27"/>
        <v>27.276200155087675</v>
      </c>
      <c r="Q97" s="4">
        <f t="shared" si="28"/>
        <v>19.873792117170101</v>
      </c>
      <c r="R97" s="13">
        <f t="shared" si="29"/>
        <v>42.323818828199848</v>
      </c>
    </row>
    <row r="98" spans="1:18">
      <c r="A98" s="1">
        <v>19</v>
      </c>
      <c r="B98" s="10">
        <v>1.1461699999999999</v>
      </c>
      <c r="C98" s="22">
        <v>1.1453899999999999</v>
      </c>
      <c r="D98" s="23">
        <v>1.1458600000000001</v>
      </c>
      <c r="E98" s="6">
        <f t="shared" si="16"/>
        <v>1.9999999999997797E-4</v>
      </c>
      <c r="F98" s="6">
        <f t="shared" si="17"/>
        <v>-7.9999999999857963E-5</v>
      </c>
      <c r="G98" s="6">
        <f t="shared" si="18"/>
        <v>1.9999999999997797E-4</v>
      </c>
      <c r="H98" s="6">
        <f t="shared" si="19"/>
        <v>0</v>
      </c>
      <c r="I98" s="6">
        <f t="shared" si="20"/>
        <v>1.9999999999997797E-4</v>
      </c>
      <c r="J98" s="6">
        <f t="shared" si="21"/>
        <v>0</v>
      </c>
      <c r="K98" s="4">
        <f t="shared" si="22"/>
        <v>7.8000000000000291E-4</v>
      </c>
      <c r="L98" s="4">
        <f t="shared" si="23"/>
        <v>25.641025641022722</v>
      </c>
      <c r="M98" s="4">
        <f t="shared" si="24"/>
        <v>0</v>
      </c>
      <c r="N98" s="13">
        <f t="shared" si="25"/>
        <v>12.889470182284036</v>
      </c>
      <c r="O98" s="13">
        <f t="shared" si="26"/>
        <v>14.168706704261647</v>
      </c>
      <c r="P98" s="4">
        <f t="shared" si="27"/>
        <v>27.058176886545681</v>
      </c>
      <c r="Q98" s="4">
        <f t="shared" si="28"/>
        <v>4.7277262150418338</v>
      </c>
      <c r="R98" s="13">
        <f t="shared" si="29"/>
        <v>37.311006479778783</v>
      </c>
    </row>
    <row r="99" spans="1:18">
      <c r="A99" s="1">
        <v>18</v>
      </c>
      <c r="B99" s="10">
        <v>1.1461600000000001</v>
      </c>
      <c r="C99" s="22">
        <v>1.14558</v>
      </c>
      <c r="D99" s="23">
        <v>1.14592</v>
      </c>
      <c r="E99" s="6">
        <f t="shared" si="16"/>
        <v>-9.9999999998434674E-6</v>
      </c>
      <c r="F99" s="6">
        <f t="shared" si="17"/>
        <v>-1.9000000000013451E-4</v>
      </c>
      <c r="G99" s="6">
        <f t="shared" si="18"/>
        <v>0</v>
      </c>
      <c r="H99" s="6">
        <f t="shared" si="19"/>
        <v>0</v>
      </c>
      <c r="I99" s="6">
        <f t="shared" si="20"/>
        <v>0</v>
      </c>
      <c r="J99" s="6">
        <f t="shared" si="21"/>
        <v>0</v>
      </c>
      <c r="K99" s="4">
        <f t="shared" si="22"/>
        <v>5.8000000000002494E-4</v>
      </c>
      <c r="L99" s="4">
        <f t="shared" si="23"/>
        <v>0</v>
      </c>
      <c r="M99" s="4">
        <f t="shared" si="24"/>
        <v>0</v>
      </c>
      <c r="N99" s="13">
        <f t="shared" si="25"/>
        <v>11.170874157979497</v>
      </c>
      <c r="O99" s="13">
        <f t="shared" si="26"/>
        <v>12.279545810360094</v>
      </c>
      <c r="P99" s="4">
        <f t="shared" si="27"/>
        <v>23.450419968339592</v>
      </c>
      <c r="Q99" s="4">
        <f t="shared" si="28"/>
        <v>4.7277262150418391</v>
      </c>
      <c r="R99" s="13">
        <f t="shared" si="29"/>
        <v>32.966569111147194</v>
      </c>
    </row>
    <row r="100" spans="1:18">
      <c r="A100" s="1">
        <v>17</v>
      </c>
      <c r="B100" s="10">
        <v>1.1459999999999999</v>
      </c>
      <c r="C100" s="22">
        <v>1.14554</v>
      </c>
      <c r="D100" s="23">
        <v>1.1457299999999999</v>
      </c>
      <c r="E100" s="6">
        <f t="shared" si="16"/>
        <v>-1.6000000000016001E-4</v>
      </c>
      <c r="F100" s="6">
        <f t="shared" si="17"/>
        <v>4.0000000000040004E-5</v>
      </c>
      <c r="G100" s="6">
        <f t="shared" si="18"/>
        <v>0</v>
      </c>
      <c r="H100" s="6">
        <f t="shared" si="19"/>
        <v>4.0000000000040004E-5</v>
      </c>
      <c r="I100" s="6">
        <f t="shared" si="20"/>
        <v>0</v>
      </c>
      <c r="J100" s="6">
        <f t="shared" si="21"/>
        <v>4.0000000000040004E-5</v>
      </c>
      <c r="K100" s="4">
        <f t="shared" si="22"/>
        <v>4.5999999999990493E-4</v>
      </c>
      <c r="L100" s="4">
        <f t="shared" si="23"/>
        <v>0</v>
      </c>
      <c r="M100" s="4">
        <f t="shared" si="24"/>
        <v>8.6956521739235377</v>
      </c>
      <c r="N100" s="13">
        <f t="shared" si="25"/>
        <v>9.6814242702488986</v>
      </c>
      <c r="O100" s="13">
        <f t="shared" si="26"/>
        <v>11.801693325501887</v>
      </c>
      <c r="P100" s="4">
        <f t="shared" si="27"/>
        <v>21.483117595750784</v>
      </c>
      <c r="Q100" s="4">
        <f t="shared" si="28"/>
        <v>9.8694663183911597</v>
      </c>
      <c r="R100" s="13">
        <f t="shared" si="29"/>
        <v>29.886955405446393</v>
      </c>
    </row>
    <row r="101" spans="1:18">
      <c r="A101" s="1">
        <v>16</v>
      </c>
      <c r="B101" s="10">
        <v>1.1462000000000001</v>
      </c>
      <c r="C101" s="22">
        <v>1.14551</v>
      </c>
      <c r="D101" s="23">
        <v>1.1458600000000001</v>
      </c>
      <c r="E101" s="6">
        <f t="shared" si="16"/>
        <v>2.0000000000020002E-4</v>
      </c>
      <c r="F101" s="6">
        <f t="shared" si="17"/>
        <v>2.9999999999974492E-5</v>
      </c>
      <c r="G101" s="6">
        <f t="shared" si="18"/>
        <v>2.0000000000020002E-4</v>
      </c>
      <c r="H101" s="6">
        <f t="shared" si="19"/>
        <v>2.9999999999974492E-5</v>
      </c>
      <c r="I101" s="6">
        <f t="shared" si="20"/>
        <v>2.0000000000020002E-4</v>
      </c>
      <c r="J101" s="6">
        <f t="shared" si="21"/>
        <v>0</v>
      </c>
      <c r="K101" s="4">
        <f t="shared" si="22"/>
        <v>6.9000000000007944E-4</v>
      </c>
      <c r="L101" s="4">
        <f t="shared" si="23"/>
        <v>28.985507246402463</v>
      </c>
      <c r="M101" s="4">
        <f t="shared" si="24"/>
        <v>0</v>
      </c>
      <c r="N101" s="13">
        <f t="shared" si="25"/>
        <v>12.255302000402708</v>
      </c>
      <c r="O101" s="13">
        <f t="shared" si="26"/>
        <v>10.228134215434968</v>
      </c>
      <c r="P101" s="4">
        <f t="shared" si="27"/>
        <v>22.483436215837678</v>
      </c>
      <c r="Q101" s="4">
        <f t="shared" si="28"/>
        <v>9.0162720925183635</v>
      </c>
      <c r="R101" s="13">
        <f t="shared" si="29"/>
        <v>27.104197630389322</v>
      </c>
    </row>
    <row r="102" spans="1:18">
      <c r="A102" s="1">
        <v>15</v>
      </c>
      <c r="B102" s="10">
        <v>1.1465399999999999</v>
      </c>
      <c r="C102" s="22">
        <v>1.14571</v>
      </c>
      <c r="D102" s="23">
        <v>1.14619</v>
      </c>
      <c r="E102" s="6">
        <f t="shared" si="16"/>
        <v>3.3999999999978492E-4</v>
      </c>
      <c r="F102" s="6">
        <f t="shared" si="17"/>
        <v>-1.9999999999997797E-4</v>
      </c>
      <c r="G102" s="6">
        <f t="shared" si="18"/>
        <v>3.3999999999978492E-4</v>
      </c>
      <c r="H102" s="6">
        <f t="shared" si="19"/>
        <v>0</v>
      </c>
      <c r="I102" s="6">
        <f t="shared" si="20"/>
        <v>3.3999999999978492E-4</v>
      </c>
      <c r="J102" s="6">
        <f t="shared" si="21"/>
        <v>0</v>
      </c>
      <c r="K102" s="4">
        <f t="shared" si="22"/>
        <v>8.2999999999988638E-4</v>
      </c>
      <c r="L102" s="4">
        <f t="shared" si="23"/>
        <v>40.963855421666437</v>
      </c>
      <c r="M102" s="4">
        <f t="shared" si="24"/>
        <v>0</v>
      </c>
      <c r="N102" s="13">
        <f t="shared" si="25"/>
        <v>16.083109123237872</v>
      </c>
      <c r="O102" s="13">
        <f t="shared" si="26"/>
        <v>8.8643829867103054</v>
      </c>
      <c r="P102" s="4">
        <f t="shared" si="27"/>
        <v>24.947492109948179</v>
      </c>
      <c r="Q102" s="4">
        <f t="shared" si="28"/>
        <v>28.935678603337422</v>
      </c>
      <c r="R102" s="13">
        <f t="shared" si="29"/>
        <v>27.348395093449071</v>
      </c>
    </row>
    <row r="103" spans="1:18">
      <c r="A103" s="1">
        <v>14</v>
      </c>
      <c r="B103" s="10">
        <v>1.1469499999999999</v>
      </c>
      <c r="C103" s="22">
        <v>1.14514</v>
      </c>
      <c r="D103" s="23">
        <v>1.14598</v>
      </c>
      <c r="E103" s="6">
        <f t="shared" si="16"/>
        <v>4.1000000000002146E-4</v>
      </c>
      <c r="F103" s="6">
        <f t="shared" si="17"/>
        <v>5.6999999999995943E-4</v>
      </c>
      <c r="G103" s="6">
        <f t="shared" si="18"/>
        <v>4.1000000000002146E-4</v>
      </c>
      <c r="H103" s="6">
        <f t="shared" si="19"/>
        <v>5.6999999999995943E-4</v>
      </c>
      <c r="I103" s="6">
        <f t="shared" si="20"/>
        <v>0</v>
      </c>
      <c r="J103" s="6">
        <f t="shared" si="21"/>
        <v>5.6999999999995943E-4</v>
      </c>
      <c r="K103" s="4">
        <f t="shared" si="22"/>
        <v>1.8099999999998673E-3</v>
      </c>
      <c r="L103" s="4">
        <f t="shared" si="23"/>
        <v>0</v>
      </c>
      <c r="M103" s="4">
        <f t="shared" si="24"/>
        <v>31.491712707182387</v>
      </c>
      <c r="N103" s="13">
        <f t="shared" si="25"/>
        <v>13.938694573472823</v>
      </c>
      <c r="O103" s="13">
        <f t="shared" si="26"/>
        <v>11.881360282773251</v>
      </c>
      <c r="P103" s="4">
        <f t="shared" si="27"/>
        <v>25.820054856246074</v>
      </c>
      <c r="Q103" s="4">
        <f t="shared" si="28"/>
        <v>7.9679702547258007</v>
      </c>
      <c r="R103" s="13">
        <f t="shared" si="29"/>
        <v>24.764338448285969</v>
      </c>
    </row>
    <row r="104" spans="1:18">
      <c r="A104" s="1">
        <v>13</v>
      </c>
      <c r="B104" s="10">
        <v>1.1459900000000001</v>
      </c>
      <c r="C104" s="22">
        <v>1.1432599999999999</v>
      </c>
      <c r="D104" s="23">
        <v>1.14463</v>
      </c>
      <c r="E104" s="6">
        <f t="shared" si="16"/>
        <v>-9.5999999999984986E-4</v>
      </c>
      <c r="F104" s="6">
        <f t="shared" si="17"/>
        <v>1.8800000000001038E-3</v>
      </c>
      <c r="G104" s="6">
        <f t="shared" si="18"/>
        <v>0</v>
      </c>
      <c r="H104" s="6">
        <f t="shared" si="19"/>
        <v>1.8800000000001038E-3</v>
      </c>
      <c r="I104" s="6">
        <f t="shared" si="20"/>
        <v>0</v>
      </c>
      <c r="J104" s="6">
        <f t="shared" si="21"/>
        <v>1.8800000000001038E-3</v>
      </c>
      <c r="K104" s="4">
        <f t="shared" si="22"/>
        <v>2.7300000000001212E-3</v>
      </c>
      <c r="L104" s="4">
        <f t="shared" si="23"/>
        <v>0</v>
      </c>
      <c r="M104" s="4">
        <f t="shared" si="24"/>
        <v>68.864468864469615</v>
      </c>
      <c r="N104" s="13">
        <f t="shared" si="25"/>
        <v>12.080201963676448</v>
      </c>
      <c r="O104" s="13">
        <f t="shared" si="26"/>
        <v>19.479108093666099</v>
      </c>
      <c r="P104" s="4">
        <f t="shared" si="27"/>
        <v>31.559310057342547</v>
      </c>
      <c r="Q104" s="4">
        <f t="shared" si="28"/>
        <v>23.444448299237237</v>
      </c>
      <c r="R104" s="13">
        <f t="shared" si="29"/>
        <v>24.588353095079469</v>
      </c>
    </row>
    <row r="105" spans="1:18">
      <c r="A105" s="1">
        <v>12</v>
      </c>
      <c r="B105" s="10">
        <v>1.1454899999999999</v>
      </c>
      <c r="C105" s="22">
        <v>1.1440300000000001</v>
      </c>
      <c r="D105" s="23">
        <v>1.1448499999999999</v>
      </c>
      <c r="E105" s="6">
        <f t="shared" si="16"/>
        <v>-5.0000000000016698E-4</v>
      </c>
      <c r="F105" s="6">
        <f t="shared" si="17"/>
        <v>-7.7000000000015945E-4</v>
      </c>
      <c r="G105" s="6">
        <f t="shared" si="18"/>
        <v>0</v>
      </c>
      <c r="H105" s="6">
        <f t="shared" si="19"/>
        <v>0</v>
      </c>
      <c r="I105" s="6">
        <f t="shared" si="20"/>
        <v>0</v>
      </c>
      <c r="J105" s="6">
        <f t="shared" si="21"/>
        <v>0</v>
      </c>
      <c r="K105" s="4">
        <f t="shared" si="22"/>
        <v>1.4599999999997948E-3</v>
      </c>
      <c r="L105" s="4">
        <f t="shared" si="23"/>
        <v>0</v>
      </c>
      <c r="M105" s="4">
        <f t="shared" si="24"/>
        <v>0</v>
      </c>
      <c r="N105" s="13">
        <f t="shared" si="25"/>
        <v>10.469508368519588</v>
      </c>
      <c r="O105" s="13">
        <f t="shared" si="26"/>
        <v>16.881893681177285</v>
      </c>
      <c r="P105" s="4">
        <f t="shared" si="27"/>
        <v>27.351402049696873</v>
      </c>
      <c r="Q105" s="4">
        <f t="shared" si="28"/>
        <v>23.444448299237237</v>
      </c>
      <c r="R105" s="13">
        <f t="shared" si="29"/>
        <v>24.43583245563384</v>
      </c>
    </row>
    <row r="106" spans="1:18">
      <c r="A106" s="1">
        <v>11</v>
      </c>
      <c r="B106" s="10">
        <v>1.14602</v>
      </c>
      <c r="C106" s="22">
        <v>1.1440999999999999</v>
      </c>
      <c r="D106" s="23">
        <v>1.1458999999999999</v>
      </c>
      <c r="E106" s="6">
        <f t="shared" si="16"/>
        <v>5.3000000000014147E-4</v>
      </c>
      <c r="F106" s="6">
        <f t="shared" si="17"/>
        <v>-6.999999999979245E-5</v>
      </c>
      <c r="G106" s="6">
        <f t="shared" si="18"/>
        <v>5.3000000000014147E-4</v>
      </c>
      <c r="H106" s="6">
        <f t="shared" si="19"/>
        <v>0</v>
      </c>
      <c r="I106" s="6">
        <f t="shared" si="20"/>
        <v>5.3000000000014147E-4</v>
      </c>
      <c r="J106" s="6">
        <f t="shared" si="21"/>
        <v>0</v>
      </c>
      <c r="K106" s="4">
        <f t="shared" si="22"/>
        <v>1.9200000000001438E-3</v>
      </c>
      <c r="L106" s="4">
        <f t="shared" si="23"/>
        <v>27.604166666671968</v>
      </c>
      <c r="M106" s="4">
        <f t="shared" si="24"/>
        <v>0</v>
      </c>
      <c r="N106" s="13">
        <f t="shared" si="25"/>
        <v>12.754129474939905</v>
      </c>
      <c r="O106" s="13">
        <f t="shared" si="26"/>
        <v>14.63097452368698</v>
      </c>
      <c r="P106" s="4">
        <f t="shared" si="27"/>
        <v>27.385103998626885</v>
      </c>
      <c r="Q106" s="4">
        <f t="shared" si="28"/>
        <v>6.8535253648888173</v>
      </c>
      <c r="R106" s="13">
        <f t="shared" si="29"/>
        <v>22.091524843534504</v>
      </c>
    </row>
    <row r="107" spans="1:18">
      <c r="A107" s="1">
        <v>10</v>
      </c>
      <c r="B107" s="10">
        <v>1.14696</v>
      </c>
      <c r="C107" s="22">
        <v>1.1457599999999999</v>
      </c>
      <c r="D107" s="23">
        <v>1.1461699999999999</v>
      </c>
      <c r="E107" s="6">
        <f t="shared" si="16"/>
        <v>9.3999999999994088E-4</v>
      </c>
      <c r="F107" s="6">
        <f t="shared" si="17"/>
        <v>-1.6599999999999948E-3</v>
      </c>
      <c r="G107" s="6">
        <f t="shared" si="18"/>
        <v>9.3999999999994088E-4</v>
      </c>
      <c r="H107" s="6">
        <f t="shared" si="19"/>
        <v>0</v>
      </c>
      <c r="I107" s="6">
        <f t="shared" si="20"/>
        <v>9.3999999999994088E-4</v>
      </c>
      <c r="J107" s="6">
        <f t="shared" si="21"/>
        <v>0</v>
      </c>
      <c r="K107" s="4">
        <f t="shared" si="22"/>
        <v>1.2000000000000899E-3</v>
      </c>
      <c r="L107" s="4">
        <f t="shared" si="23"/>
        <v>78.333333333322543</v>
      </c>
      <c r="M107" s="4">
        <f t="shared" si="24"/>
        <v>0</v>
      </c>
      <c r="N107" s="13">
        <f t="shared" si="25"/>
        <v>21.498023322724258</v>
      </c>
      <c r="O107" s="13">
        <f t="shared" si="26"/>
        <v>12.680177920528717</v>
      </c>
      <c r="P107" s="4">
        <f t="shared" si="27"/>
        <v>34.178201243252971</v>
      </c>
      <c r="Q107" s="4">
        <f t="shared" si="28"/>
        <v>25.79961812336818</v>
      </c>
      <c r="R107" s="13">
        <f t="shared" si="29"/>
        <v>22.585937280845659</v>
      </c>
    </row>
    <row r="108" spans="1:18">
      <c r="A108" s="1">
        <v>9</v>
      </c>
      <c r="B108" s="10">
        <v>1.1476299999999999</v>
      </c>
      <c r="C108" s="22">
        <v>1.14594</v>
      </c>
      <c r="D108" s="23">
        <v>1.14659</v>
      </c>
      <c r="E108" s="6">
        <f t="shared" si="16"/>
        <v>6.6999999999994841E-4</v>
      </c>
      <c r="F108" s="6">
        <f t="shared" si="17"/>
        <v>-1.8000000000006899E-4</v>
      </c>
      <c r="G108" s="6">
        <f t="shared" si="18"/>
        <v>6.6999999999994841E-4</v>
      </c>
      <c r="H108" s="6">
        <f t="shared" si="19"/>
        <v>0</v>
      </c>
      <c r="I108" s="6">
        <f t="shared" si="20"/>
        <v>6.6999999999994841E-4</v>
      </c>
      <c r="J108" s="6">
        <f t="shared" si="21"/>
        <v>0</v>
      </c>
      <c r="K108" s="4">
        <f t="shared" si="22"/>
        <v>1.6899999999999693E-3</v>
      </c>
      <c r="L108" s="4">
        <f t="shared" si="23"/>
        <v>39.644970414198852</v>
      </c>
      <c r="M108" s="4">
        <f t="shared" si="24"/>
        <v>0</v>
      </c>
      <c r="N108" s="13">
        <f t="shared" si="25"/>
        <v>23.917616268254207</v>
      </c>
      <c r="O108" s="13">
        <f t="shared" si="26"/>
        <v>10.989487531124889</v>
      </c>
      <c r="P108" s="4">
        <f t="shared" si="27"/>
        <v>34.907103799379094</v>
      </c>
      <c r="Q108" s="4">
        <f t="shared" si="28"/>
        <v>37.035810279279815</v>
      </c>
      <c r="R108" s="13">
        <f t="shared" si="29"/>
        <v>24.512587013970215</v>
      </c>
    </row>
    <row r="109" spans="1:18">
      <c r="A109" s="1">
        <v>8</v>
      </c>
      <c r="B109" s="10">
        <v>1.1470899999999999</v>
      </c>
      <c r="C109" s="22">
        <v>1.14568</v>
      </c>
      <c r="D109" s="23">
        <v>1.14642</v>
      </c>
      <c r="E109" s="6">
        <f t="shared" si="16"/>
        <v>-5.3999999999998494E-4</v>
      </c>
      <c r="F109" s="6">
        <f t="shared" si="17"/>
        <v>2.5999999999992696E-4</v>
      </c>
      <c r="G109" s="6">
        <f t="shared" si="18"/>
        <v>0</v>
      </c>
      <c r="H109" s="6">
        <f t="shared" si="19"/>
        <v>2.5999999999992696E-4</v>
      </c>
      <c r="I109" s="6">
        <f t="shared" si="20"/>
        <v>0</v>
      </c>
      <c r="J109" s="6">
        <f t="shared" si="21"/>
        <v>2.5999999999992696E-4</v>
      </c>
      <c r="K109" s="4">
        <f t="shared" si="22"/>
        <v>1.4099999999999113E-3</v>
      </c>
      <c r="L109" s="4">
        <f t="shared" si="23"/>
        <v>0</v>
      </c>
      <c r="M109" s="4">
        <f t="shared" si="24"/>
        <v>18.439716312052717</v>
      </c>
      <c r="N109" s="13">
        <f t="shared" si="25"/>
        <v>20.728600765820314</v>
      </c>
      <c r="O109" s="13">
        <f t="shared" si="26"/>
        <v>11.982851368581933</v>
      </c>
      <c r="P109" s="4">
        <f t="shared" si="27"/>
        <v>32.711452134402251</v>
      </c>
      <c r="Q109" s="4">
        <f t="shared" si="28"/>
        <v>26.736047550883807</v>
      </c>
      <c r="R109" s="13">
        <f t="shared" si="29"/>
        <v>24.809048418892029</v>
      </c>
    </row>
    <row r="110" spans="1:18">
      <c r="A110" s="1">
        <v>7</v>
      </c>
      <c r="B110" s="10">
        <v>1.1492</v>
      </c>
      <c r="C110" s="22">
        <v>1.1460300000000001</v>
      </c>
      <c r="D110" s="23">
        <v>1.14899</v>
      </c>
      <c r="E110" s="6">
        <f t="shared" si="16"/>
        <v>2.1100000000000563E-3</v>
      </c>
      <c r="F110" s="6">
        <f t="shared" si="17"/>
        <v>-3.5000000000007248E-4</v>
      </c>
      <c r="G110" s="6">
        <f t="shared" si="18"/>
        <v>2.1100000000000563E-3</v>
      </c>
      <c r="H110" s="6">
        <f t="shared" si="19"/>
        <v>0</v>
      </c>
      <c r="I110" s="6">
        <f t="shared" si="20"/>
        <v>2.1100000000000563E-3</v>
      </c>
      <c r="J110" s="6">
        <f t="shared" si="21"/>
        <v>0</v>
      </c>
      <c r="K110" s="4">
        <f t="shared" si="22"/>
        <v>3.1699999999998951E-3</v>
      </c>
      <c r="L110" s="4">
        <f t="shared" si="23"/>
        <v>66.561514195587577</v>
      </c>
      <c r="M110" s="4">
        <f t="shared" si="24"/>
        <v>0</v>
      </c>
      <c r="N110" s="13">
        <f t="shared" si="25"/>
        <v>26.839655889789285</v>
      </c>
      <c r="O110" s="13">
        <f t="shared" si="26"/>
        <v>10.38513785277101</v>
      </c>
      <c r="P110" s="4">
        <f t="shared" si="27"/>
        <v>37.224793742560294</v>
      </c>
      <c r="Q110" s="4">
        <f t="shared" si="28"/>
        <v>44.203114061060063</v>
      </c>
      <c r="R110" s="13">
        <f t="shared" si="29"/>
        <v>27.394923837847767</v>
      </c>
    </row>
    <row r="111" spans="1:18">
      <c r="A111" s="1">
        <v>6</v>
      </c>
      <c r="B111" s="10">
        <v>1.14968</v>
      </c>
      <c r="C111" s="22">
        <v>1.14751</v>
      </c>
      <c r="D111" s="23">
        <v>1.1496500000000001</v>
      </c>
      <c r="E111" s="6">
        <f t="shared" si="16"/>
        <v>4.8000000000003595E-4</v>
      </c>
      <c r="F111" s="6">
        <f t="shared" si="17"/>
        <v>-1.4799999999999258E-3</v>
      </c>
      <c r="G111" s="6">
        <f t="shared" si="18"/>
        <v>4.8000000000003595E-4</v>
      </c>
      <c r="H111" s="6">
        <f t="shared" si="19"/>
        <v>0</v>
      </c>
      <c r="I111" s="6">
        <f t="shared" si="20"/>
        <v>4.8000000000003595E-4</v>
      </c>
      <c r="J111" s="6">
        <f t="shared" si="21"/>
        <v>0</v>
      </c>
      <c r="K111" s="4">
        <f t="shared" si="22"/>
        <v>2.1700000000000053E-3</v>
      </c>
      <c r="L111" s="4">
        <f t="shared" si="23"/>
        <v>22.119815668204367</v>
      </c>
      <c r="M111" s="4">
        <f t="shared" si="24"/>
        <v>0</v>
      </c>
      <c r="N111" s="13">
        <f t="shared" si="25"/>
        <v>26.210343860244631</v>
      </c>
      <c r="O111" s="13">
        <f t="shared" si="26"/>
        <v>9.0004528057348754</v>
      </c>
      <c r="P111" s="4">
        <f t="shared" si="27"/>
        <v>35.210796665979508</v>
      </c>
      <c r="Q111" s="4">
        <f t="shared" si="28"/>
        <v>48.87674430592439</v>
      </c>
      <c r="R111" s="13">
        <f t="shared" si="29"/>
        <v>30.259166566924652</v>
      </c>
    </row>
    <row r="112" spans="1:18">
      <c r="A112" s="1">
        <v>5</v>
      </c>
      <c r="B112" s="10">
        <v>1.1516200000000001</v>
      </c>
      <c r="C112" s="22">
        <v>1.14852</v>
      </c>
      <c r="D112" s="23">
        <v>1.1512100000000001</v>
      </c>
      <c r="E112" s="6">
        <f t="shared" si="16"/>
        <v>1.9400000000000528E-3</v>
      </c>
      <c r="F112" s="6">
        <f t="shared" si="17"/>
        <v>-1.0099999999999554E-3</v>
      </c>
      <c r="G112" s="6">
        <f t="shared" si="18"/>
        <v>1.9400000000000528E-3</v>
      </c>
      <c r="H112" s="6">
        <f t="shared" si="19"/>
        <v>0</v>
      </c>
      <c r="I112" s="6">
        <f t="shared" si="20"/>
        <v>1.9400000000000528E-3</v>
      </c>
      <c r="J112" s="6">
        <f t="shared" si="21"/>
        <v>0</v>
      </c>
      <c r="K112" s="4">
        <f t="shared" si="22"/>
        <v>3.1000000000001027E-3</v>
      </c>
      <c r="L112" s="4">
        <f t="shared" si="23"/>
        <v>62.580645161289951</v>
      </c>
      <c r="M112" s="4">
        <f t="shared" si="24"/>
        <v>0</v>
      </c>
      <c r="N112" s="13">
        <f t="shared" si="25"/>
        <v>31.059717367050673</v>
      </c>
      <c r="O112" s="13">
        <f t="shared" si="26"/>
        <v>7.800392431636892</v>
      </c>
      <c r="P112" s="4">
        <f t="shared" si="27"/>
        <v>38.860109798687567</v>
      </c>
      <c r="Q112" s="4">
        <f t="shared" si="28"/>
        <v>59.85398666114763</v>
      </c>
      <c r="R112" s="13">
        <f t="shared" si="29"/>
        <v>34.205142579487713</v>
      </c>
    </row>
    <row r="113" spans="1:18">
      <c r="A113" s="1">
        <v>4</v>
      </c>
      <c r="B113" s="10">
        <v>1.1534199999999999</v>
      </c>
      <c r="C113" s="22">
        <v>1.1508799999999999</v>
      </c>
      <c r="D113" s="23">
        <v>1.15195</v>
      </c>
      <c r="E113" s="6">
        <f t="shared" si="16"/>
        <v>1.7999999999998018E-3</v>
      </c>
      <c r="F113" s="6">
        <f t="shared" si="17"/>
        <v>-2.3599999999999177E-3</v>
      </c>
      <c r="G113" s="6">
        <f t="shared" si="18"/>
        <v>1.7999999999998018E-3</v>
      </c>
      <c r="H113" s="6">
        <f t="shared" si="19"/>
        <v>0</v>
      </c>
      <c r="I113" s="6">
        <f t="shared" si="20"/>
        <v>1.7999999999998018E-3</v>
      </c>
      <c r="J113" s="6">
        <f t="shared" si="21"/>
        <v>0</v>
      </c>
      <c r="K113" s="4">
        <f t="shared" si="22"/>
        <v>2.5399999999999867E-3</v>
      </c>
      <c r="L113" s="4">
        <f t="shared" si="23"/>
        <v>70.866141732276034</v>
      </c>
      <c r="M113" s="4">
        <f t="shared" si="24"/>
        <v>0</v>
      </c>
      <c r="N113" s="13">
        <f t="shared" si="25"/>
        <v>36.367240615747392</v>
      </c>
      <c r="O113" s="13">
        <f t="shared" si="26"/>
        <v>6.7603401074186396</v>
      </c>
      <c r="P113" s="4">
        <f t="shared" si="27"/>
        <v>43.127580723166034</v>
      </c>
      <c r="Q113" s="4">
        <f t="shared" si="28"/>
        <v>68.649574151571571</v>
      </c>
      <c r="R113" s="13">
        <f t="shared" si="29"/>
        <v>38.79773345576556</v>
      </c>
    </row>
    <row r="114" spans="1:18">
      <c r="A114" s="1">
        <v>3</v>
      </c>
      <c r="B114" s="10">
        <v>1.15202</v>
      </c>
      <c r="C114" s="22">
        <v>1.1510100000000001</v>
      </c>
      <c r="D114" s="23">
        <v>1.1511</v>
      </c>
      <c r="E114" s="6">
        <f t="shared" si="16"/>
        <v>-1.3999999999998458E-3</v>
      </c>
      <c r="F114" s="6">
        <f t="shared" si="17"/>
        <v>-1.3000000000018552E-4</v>
      </c>
      <c r="G114" s="6">
        <f t="shared" si="18"/>
        <v>0</v>
      </c>
      <c r="H114" s="6">
        <f t="shared" si="19"/>
        <v>0</v>
      </c>
      <c r="I114" s="6">
        <f t="shared" si="20"/>
        <v>0</v>
      </c>
      <c r="J114" s="6">
        <f t="shared" si="21"/>
        <v>0</v>
      </c>
      <c r="K114" s="4">
        <f t="shared" si="22"/>
        <v>1.0099999999999554E-3</v>
      </c>
      <c r="L114" s="4">
        <f t="shared" si="23"/>
        <v>0</v>
      </c>
      <c r="M114" s="4">
        <f t="shared" si="24"/>
        <v>0</v>
      </c>
      <c r="N114" s="13">
        <f t="shared" si="25"/>
        <v>31.518275200314406</v>
      </c>
      <c r="O114" s="13">
        <f t="shared" si="26"/>
        <v>5.858961426429488</v>
      </c>
      <c r="P114" s="4">
        <f t="shared" si="27"/>
        <v>37.377236626743894</v>
      </c>
      <c r="Q114" s="4">
        <f t="shared" si="28"/>
        <v>68.649574151571571</v>
      </c>
      <c r="R114" s="13">
        <f t="shared" si="29"/>
        <v>42.777978881873025</v>
      </c>
    </row>
    <row r="115" spans="1:18">
      <c r="A115" s="1">
        <v>2</v>
      </c>
      <c r="B115" s="10">
        <v>1.15177</v>
      </c>
      <c r="C115" s="22">
        <v>1.15086</v>
      </c>
      <c r="D115" s="23">
        <v>1.1508799999999999</v>
      </c>
      <c r="E115" s="6">
        <f t="shared" si="16"/>
        <v>-2.5000000000008349E-4</v>
      </c>
      <c r="F115" s="6">
        <f t="shared" si="17"/>
        <v>1.500000000000945E-4</v>
      </c>
      <c r="G115" s="6">
        <f t="shared" si="18"/>
        <v>0</v>
      </c>
      <c r="H115" s="6">
        <f t="shared" si="19"/>
        <v>1.500000000000945E-4</v>
      </c>
      <c r="I115" s="6">
        <f t="shared" si="20"/>
        <v>0</v>
      </c>
      <c r="J115" s="6">
        <f t="shared" si="21"/>
        <v>1.500000000000945E-4</v>
      </c>
      <c r="K115" s="4">
        <f t="shared" si="22"/>
        <v>9.0999999999996639E-4</v>
      </c>
      <c r="L115" s="4">
        <f t="shared" si="23"/>
        <v>0</v>
      </c>
      <c r="M115" s="4">
        <f t="shared" si="24"/>
        <v>16.483516483527477</v>
      </c>
      <c r="N115" s="13">
        <f t="shared" si="25"/>
        <v>27.315838506939151</v>
      </c>
      <c r="O115" s="13">
        <f t="shared" si="26"/>
        <v>7.2755687673758862</v>
      </c>
      <c r="P115" s="4">
        <f t="shared" si="27"/>
        <v>34.591407274315038</v>
      </c>
      <c r="Q115" s="4">
        <f t="shared" si="28"/>
        <v>57.934242399104853</v>
      </c>
      <c r="R115" s="13">
        <f t="shared" si="29"/>
        <v>44.798814017503936</v>
      </c>
    </row>
    <row r="116" spans="1:18" ht="13.5" thickBot="1">
      <c r="A116" s="1">
        <v>1</v>
      </c>
      <c r="B116" s="11">
        <v>1.1510499999999999</v>
      </c>
      <c r="C116" s="24">
        <v>1.1501399999999999</v>
      </c>
      <c r="D116" s="25">
        <v>1.1507000000000001</v>
      </c>
      <c r="E116" s="6">
        <f t="shared" ref="E116" si="30">B116-B115</f>
        <v>-7.2000000000005393E-4</v>
      </c>
      <c r="F116" s="6">
        <f t="shared" ref="F116" si="31">C115-C116</f>
        <v>7.2000000000005393E-4</v>
      </c>
      <c r="G116" s="6">
        <f t="shared" ref="G116" si="32">IF(E116&lt;0,0,E116)</f>
        <v>0</v>
      </c>
      <c r="H116" s="6">
        <f t="shared" ref="H116" si="33">IF(F116&lt;0,0,F116)</f>
        <v>7.2000000000005393E-4</v>
      </c>
      <c r="I116" s="6">
        <f t="shared" ref="I116" si="34">IF(OR(G116&lt;H116,G116=H116),0,G116)</f>
        <v>0</v>
      </c>
      <c r="J116" s="6">
        <f t="shared" ref="J116" si="35">IF(OR(G116&gt;H116,G116=H116),0,H116)</f>
        <v>7.2000000000005393E-4</v>
      </c>
      <c r="K116" s="4">
        <f t="shared" ref="K116" si="36">MAX(MAX(ABS(B116-C116),ABS(B116-D115)),ABS(C116-D115))</f>
        <v>9.0999999999996639E-4</v>
      </c>
      <c r="L116" s="4">
        <f t="shared" ref="L116" si="37">IF(K116&lt;&gt;0,100*I116/K116,0)</f>
        <v>0</v>
      </c>
      <c r="M116" s="4">
        <f t="shared" ref="M116" si="38">IF(K116&lt;&gt;0,100*J116/K116,0)</f>
        <v>79.120879120887963</v>
      </c>
      <c r="N116" s="14">
        <f t="shared" ref="N116" si="39">L116*(2/15)+N115*(1-(2/15))</f>
        <v>23.67372670601393</v>
      </c>
      <c r="O116" s="14">
        <f t="shared" ref="O116" si="40">M116*(2/15)+O115*(1-(2/15))</f>
        <v>16.854943481177497</v>
      </c>
      <c r="P116" s="4">
        <f t="shared" ref="P116" si="41">N116+O116</f>
        <v>40.528670187191423</v>
      </c>
      <c r="Q116" s="4">
        <f t="shared" ref="Q116" si="42">IF(P116&lt;&gt;0,100*ABS((N116-O116)/P116),0)</f>
        <v>16.82459156281773</v>
      </c>
      <c r="R116" s="14">
        <f t="shared" ref="R116" si="43">Q116*(2/15)+R115*(1-(2/15))</f>
        <v>41.068917690212444</v>
      </c>
    </row>
  </sheetData>
  <pageMargins left="0.75" right="0.75" top="1" bottom="1" header="0.5" footer="0.5"/>
  <pageSetup paperSize="1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Hill</dc:creator>
  <cp:lastModifiedBy>Diego</cp:lastModifiedBy>
  <dcterms:created xsi:type="dcterms:W3CDTF">2010-06-08T10:41:15Z</dcterms:created>
  <dcterms:modified xsi:type="dcterms:W3CDTF">2018-10-20T07:18:00Z</dcterms:modified>
</cp:coreProperties>
</file>